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eilbrig\Heilbrigdisnefnd\"/>
    </mc:Choice>
  </mc:AlternateContent>
  <bookViews>
    <workbookView xWindow="120" yWindow="105" windowWidth="15195" windowHeight="7935"/>
  </bookViews>
  <sheets>
    <sheet name="Greiðsla sv.fél 2016" sheetId="7" r:id="rId1"/>
  </sheets>
  <calcPr calcId="171027" iterate="1"/>
</workbook>
</file>

<file path=xl/calcChain.xml><?xml version="1.0" encoding="utf-8"?>
<calcChain xmlns="http://schemas.openxmlformats.org/spreadsheetml/2006/main">
  <c r="K17" i="7" l="1"/>
  <c r="M17" i="7" l="1"/>
  <c r="D17" i="7"/>
  <c r="F15" i="7" s="1"/>
  <c r="F6" i="7" l="1"/>
  <c r="F8" i="7"/>
  <c r="F10" i="7"/>
  <c r="F12" i="7"/>
  <c r="F14" i="7"/>
  <c r="F7" i="7"/>
  <c r="F9" i="7"/>
  <c r="F11" i="7"/>
  <c r="F13" i="7"/>
  <c r="F17" i="7" l="1"/>
  <c r="I6" i="7"/>
  <c r="O6" i="7"/>
  <c r="I7" i="7"/>
  <c r="O7" i="7"/>
  <c r="I8" i="7"/>
  <c r="O8" i="7"/>
  <c r="I9" i="7"/>
  <c r="O9" i="7"/>
  <c r="I10" i="7"/>
  <c r="O10" i="7"/>
  <c r="I11" i="7"/>
  <c r="O11" i="7"/>
  <c r="I12" i="7"/>
  <c r="O12" i="7"/>
  <c r="I13" i="7"/>
  <c r="O13" i="7"/>
  <c r="I14" i="7"/>
  <c r="O14" i="7"/>
  <c r="I15" i="7"/>
  <c r="O15" i="7"/>
  <c r="I17" i="7"/>
  <c r="O17" i="7"/>
</calcChain>
</file>

<file path=xl/sharedStrings.xml><?xml version="1.0" encoding="utf-8"?>
<sst xmlns="http://schemas.openxmlformats.org/spreadsheetml/2006/main" count="42" uniqueCount="39">
  <si>
    <t>Kennitala</t>
  </si>
  <si>
    <t>Sveitarfélag</t>
  </si>
  <si>
    <t>410169-4449</t>
  </si>
  <si>
    <t>Akranes</t>
  </si>
  <si>
    <t>630606-1950</t>
  </si>
  <si>
    <t>Hvalfjarðarsveit</t>
  </si>
  <si>
    <t>600269-0709</t>
  </si>
  <si>
    <t>Skorradalshreppur</t>
  </si>
  <si>
    <t>510694-2289</t>
  </si>
  <si>
    <t>Borgarbyggð</t>
  </si>
  <si>
    <t>690894-2469</t>
  </si>
  <si>
    <t>Eyja- og Miklaholtshr.</t>
  </si>
  <si>
    <t>510694-2449</t>
  </si>
  <si>
    <t>Snæfellsbær</t>
  </si>
  <si>
    <t>520169-1729</t>
  </si>
  <si>
    <t>Grundarfjarðarbær</t>
  </si>
  <si>
    <t>600169-6379</t>
  </si>
  <si>
    <t>Helgafellssveit</t>
  </si>
  <si>
    <t>620269-7009</t>
  </si>
  <si>
    <t>Stykkishólmsbær</t>
  </si>
  <si>
    <t>510694-2019</t>
  </si>
  <si>
    <t>Dalabyggð</t>
  </si>
  <si>
    <t>SAMTALS</t>
  </si>
  <si>
    <t>%</t>
  </si>
  <si>
    <t>áætl.*</t>
  </si>
  <si>
    <t xml:space="preserve">15. jan </t>
  </si>
  <si>
    <t>15. mars</t>
  </si>
  <si>
    <t>15. maí</t>
  </si>
  <si>
    <t>Íbúafj.</t>
  </si>
  <si>
    <t>íbúafj.</t>
  </si>
  <si>
    <t xml:space="preserve">Samtals </t>
  </si>
  <si>
    <t>Framlag sveitarfél. til Heilbrigðiseftirlits Vesturlands árið 2017 miðað við samþykkta fjárhagsáætlun DRÖG</t>
  </si>
  <si>
    <t>1. jan 2017</t>
  </si>
  <si>
    <t>1. greiðsla 2017</t>
  </si>
  <si>
    <t>2. greiðsla 2017</t>
  </si>
  <si>
    <t>3. greiðsla 2017</t>
  </si>
  <si>
    <t>3. greiðsla verður síðan jöfnuð út og miðað við íbúafjölda 31. des 2016</t>
  </si>
  <si>
    <t>* 1. greiðsla er miðuð við íbúafjölda 1. júní 2016</t>
  </si>
  <si>
    <t>2. greiðsla verður miðuð við íbúafjölda á 4 ársfjórungi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</si>
</sst>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k_r_.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3" fontId="1" fillId="0" borderId="0" xfId="0" applyNumberFormat="1" applyFont="1"/>
    <xf numFmtId="0" fontId="0" fillId="0" borderId="0" xfId="0" applyFont="1" applyFill="1"/>
    <xf numFmtId="0" fontId="0" fillId="0" borderId="0" xfId="0" applyFont="1"/>
    <xf numFmtId="3" fontId="7" fillId="0" borderId="0" xfId="0" applyNumberFormat="1" applyFont="1" applyAlignment="1">
      <alignment horizontal="center"/>
    </xf>
    <xf numFmtId="3" fontId="7" fillId="0" borderId="0" xfId="0" applyNumberFormat="1" applyFont="1" applyFill="1" applyAlignment="1">
      <alignment horizontal="center"/>
    </xf>
    <xf numFmtId="3" fontId="7" fillId="0" borderId="0" xfId="0" applyNumberFormat="1" applyFont="1"/>
    <xf numFmtId="3" fontId="5" fillId="0" borderId="0" xfId="0" applyNumberFormat="1" applyFont="1" applyBorder="1"/>
    <xf numFmtId="3" fontId="5" fillId="0" borderId="0" xfId="0" applyNumberFormat="1" applyFont="1" applyFill="1" applyBorder="1"/>
    <xf numFmtId="3" fontId="8" fillId="0" borderId="0" xfId="0" applyNumberFormat="1" applyFont="1" applyBorder="1" applyAlignment="1"/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/>
    <xf numFmtId="49" fontId="5" fillId="0" borderId="0" xfId="0" applyNumberFormat="1" applyFont="1" applyFill="1" applyBorder="1"/>
    <xf numFmtId="3" fontId="10" fillId="0" borderId="0" xfId="0" applyNumberFormat="1" applyFont="1"/>
    <xf numFmtId="2" fontId="10" fillId="0" borderId="0" xfId="0" applyNumberFormat="1" applyFont="1" applyFill="1"/>
    <xf numFmtId="3" fontId="10" fillId="0" borderId="0" xfId="0" applyNumberFormat="1" applyFont="1" applyFill="1"/>
    <xf numFmtId="3" fontId="8" fillId="0" borderId="0" xfId="0" applyNumberFormat="1" applyFont="1"/>
    <xf numFmtId="3" fontId="8" fillId="0" borderId="0" xfId="0" applyNumberFormat="1" applyFont="1" applyFill="1"/>
    <xf numFmtId="2" fontId="8" fillId="0" borderId="0" xfId="0" applyNumberFormat="1" applyFont="1" applyFill="1"/>
    <xf numFmtId="164" fontId="11" fillId="0" borderId="0" xfId="0" applyNumberFormat="1" applyFont="1" applyFill="1"/>
    <xf numFmtId="3" fontId="2" fillId="0" borderId="0" xfId="0" applyNumberFormat="1" applyFont="1" applyFill="1"/>
    <xf numFmtId="3" fontId="5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/>
    <xf numFmtId="3" fontId="9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0" fillId="0" borderId="0" xfId="0" applyNumberFormat="1" applyFont="1"/>
    <xf numFmtId="0" fontId="4" fillId="0" borderId="0" xfId="0" applyFont="1" applyFill="1"/>
    <xf numFmtId="3" fontId="5" fillId="0" borderId="0" xfId="0" applyNumberFormat="1" applyFont="1" applyFill="1" applyBorder="1" applyAlignment="1"/>
    <xf numFmtId="0" fontId="5" fillId="0" borderId="0" xfId="0" applyNumberFormat="1" applyFont="1" applyFill="1" applyBorder="1"/>
    <xf numFmtId="3" fontId="10" fillId="0" borderId="0" xfId="0" applyNumberFormat="1" applyFont="1" applyFill="1" applyBorder="1"/>
    <xf numFmtId="0" fontId="1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B20" sqref="B20"/>
    </sheetView>
  </sheetViews>
  <sheetFormatPr defaultRowHeight="15" x14ac:dyDescent="0.25"/>
  <cols>
    <col min="1" max="1" width="12.140625" customWidth="1"/>
    <col min="4" max="4" width="7" customWidth="1"/>
    <col min="5" max="5" width="12.140625" customWidth="1"/>
    <col min="6" max="7" width="7.42578125" customWidth="1"/>
    <col min="8" max="8" width="5" customWidth="1"/>
    <col min="9" max="9" width="10" customWidth="1"/>
    <col min="10" max="10" width="6" customWidth="1"/>
    <col min="11" max="11" width="11.85546875" bestFit="1" customWidth="1"/>
    <col min="12" max="12" width="6.140625" customWidth="1"/>
    <col min="13" max="13" width="11.7109375" bestFit="1" customWidth="1"/>
    <col min="14" max="14" width="5.7109375" customWidth="1"/>
    <col min="15" max="15" width="14.5703125" customWidth="1"/>
    <col min="16" max="16" width="1.5703125" customWidth="1"/>
    <col min="17" max="17" width="14.85546875" customWidth="1"/>
  </cols>
  <sheetData>
    <row r="1" spans="1:15" ht="18.75" x14ac:dyDescent="0.3">
      <c r="A1" s="28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5.75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8.75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8"/>
      <c r="L3" s="7"/>
      <c r="M3" s="9"/>
      <c r="N3" s="9"/>
      <c r="O3" s="9"/>
    </row>
    <row r="4" spans="1:15" ht="18.75" x14ac:dyDescent="0.3">
      <c r="A4" s="10" t="s">
        <v>0</v>
      </c>
      <c r="B4" s="10" t="s">
        <v>1</v>
      </c>
      <c r="C4" s="10"/>
      <c r="D4" s="24" t="s">
        <v>28</v>
      </c>
      <c r="E4" s="11" t="s">
        <v>29</v>
      </c>
      <c r="F4" s="26" t="s">
        <v>23</v>
      </c>
      <c r="G4" s="11" t="s">
        <v>23</v>
      </c>
      <c r="H4" s="12"/>
      <c r="I4" s="13" t="s">
        <v>33</v>
      </c>
      <c r="J4" s="13"/>
      <c r="K4" s="13" t="s">
        <v>34</v>
      </c>
      <c r="L4" s="13"/>
      <c r="M4" s="13" t="s">
        <v>35</v>
      </c>
      <c r="N4" s="13"/>
      <c r="O4" s="14"/>
    </row>
    <row r="5" spans="1:15" s="2" customFormat="1" ht="15.75" x14ac:dyDescent="0.25">
      <c r="A5" s="10"/>
      <c r="B5" s="10"/>
      <c r="C5" s="10"/>
      <c r="D5" s="25" t="s">
        <v>24</v>
      </c>
      <c r="E5" s="31" t="s">
        <v>32</v>
      </c>
      <c r="F5" s="11" t="s">
        <v>24</v>
      </c>
      <c r="G5" s="31" t="s">
        <v>32</v>
      </c>
      <c r="H5" s="32"/>
      <c r="I5" s="15" t="s">
        <v>25</v>
      </c>
      <c r="J5" s="15"/>
      <c r="K5" s="15" t="s">
        <v>26</v>
      </c>
      <c r="L5" s="15"/>
      <c r="M5" s="15" t="s">
        <v>27</v>
      </c>
      <c r="N5" s="33"/>
      <c r="O5" s="26" t="s">
        <v>30</v>
      </c>
    </row>
    <row r="6" spans="1:15" x14ac:dyDescent="0.25">
      <c r="A6" s="16" t="s">
        <v>2</v>
      </c>
      <c r="B6" s="16" t="s">
        <v>3</v>
      </c>
      <c r="C6" s="16"/>
      <c r="D6" s="5">
        <v>6908</v>
      </c>
      <c r="E6" s="5"/>
      <c r="F6" s="17">
        <f>D6/D17*100</f>
        <v>43.815806165165547</v>
      </c>
      <c r="G6" s="17"/>
      <c r="H6" s="18"/>
      <c r="I6" s="18">
        <f ca="1">+F6*I17/100</f>
        <v>1779505.9410545903</v>
      </c>
      <c r="J6" s="18"/>
      <c r="K6" s="18">
        <v>1779505.94105459</v>
      </c>
      <c r="L6" s="18"/>
      <c r="M6" s="18">
        <v>1779505.94105459</v>
      </c>
      <c r="N6" s="34"/>
      <c r="O6" s="34">
        <f ca="1">SUM(I6:M6)</f>
        <v>5338517.8231637701</v>
      </c>
    </row>
    <row r="7" spans="1:15" x14ac:dyDescent="0.25">
      <c r="A7" s="16" t="s">
        <v>4</v>
      </c>
      <c r="B7" s="16" t="s">
        <v>5</v>
      </c>
      <c r="C7" s="16"/>
      <c r="D7" s="5">
        <v>622</v>
      </c>
      <c r="E7" s="5"/>
      <c r="F7" s="17">
        <f>D7/D17*100</f>
        <v>3.9451985284790054</v>
      </c>
      <c r="G7" s="17"/>
      <c r="H7" s="18"/>
      <c r="I7" s="18">
        <f ca="1">+F7*I17/100</f>
        <v>160227.66290329403</v>
      </c>
      <c r="J7" s="18"/>
      <c r="K7" s="18">
        <v>160227.662903294</v>
      </c>
      <c r="L7" s="18"/>
      <c r="M7" s="18">
        <v>160227.662903294</v>
      </c>
      <c r="N7" s="18"/>
      <c r="O7" s="34">
        <f t="shared" ref="O7:O15" ca="1" si="0">SUM(I7:M7)</f>
        <v>480682.98870988202</v>
      </c>
    </row>
    <row r="8" spans="1:15" x14ac:dyDescent="0.25">
      <c r="A8" s="16" t="s">
        <v>6</v>
      </c>
      <c r="B8" s="16" t="s">
        <v>7</v>
      </c>
      <c r="C8" s="16"/>
      <c r="D8" s="5">
        <v>53</v>
      </c>
      <c r="E8" s="5"/>
      <c r="F8" s="17">
        <f>D8/D17*100</f>
        <v>0.3361664340986934</v>
      </c>
      <c r="G8" s="17"/>
      <c r="H8" s="18"/>
      <c r="I8" s="18">
        <f ca="1">+F8*I17/100</f>
        <v>13652.83944352827</v>
      </c>
      <c r="J8" s="18"/>
      <c r="K8" s="18">
        <v>13652.839443528268</v>
      </c>
      <c r="L8" s="18"/>
      <c r="M8" s="18">
        <v>13652.839443528268</v>
      </c>
      <c r="N8" s="18"/>
      <c r="O8" s="34">
        <f t="shared" ca="1" si="0"/>
        <v>40958.518330584804</v>
      </c>
    </row>
    <row r="9" spans="1:15" x14ac:dyDescent="0.25">
      <c r="A9" s="16" t="s">
        <v>8</v>
      </c>
      <c r="B9" s="16" t="s">
        <v>9</v>
      </c>
      <c r="C9" s="16"/>
      <c r="D9" s="5">
        <v>3637</v>
      </c>
      <c r="E9" s="5"/>
      <c r="F9" s="17">
        <f>D9/D17*100</f>
        <v>23.068628694659392</v>
      </c>
      <c r="G9" s="17"/>
      <c r="H9" s="18"/>
      <c r="I9" s="18">
        <f ca="1">+F9*I17/100</f>
        <v>936893.9067191002</v>
      </c>
      <c r="J9" s="18"/>
      <c r="K9" s="18">
        <v>936893.9067191002</v>
      </c>
      <c r="L9" s="18"/>
      <c r="M9" s="18">
        <v>936893.9067191002</v>
      </c>
      <c r="N9" s="18"/>
      <c r="O9" s="34">
        <f t="shared" ca="1" si="0"/>
        <v>2810681.7201573006</v>
      </c>
    </row>
    <row r="10" spans="1:15" x14ac:dyDescent="0.25">
      <c r="A10" s="16" t="s">
        <v>10</v>
      </c>
      <c r="B10" s="16" t="s">
        <v>11</v>
      </c>
      <c r="C10" s="16"/>
      <c r="D10" s="18">
        <v>138</v>
      </c>
      <c r="E10" s="5"/>
      <c r="F10" s="17">
        <f>D10/D17*100</f>
        <v>0.87530128123810735</v>
      </c>
      <c r="G10" s="17"/>
      <c r="H10" s="18"/>
      <c r="I10" s="18">
        <f ca="1">+F10*I17/100</f>
        <v>35548.902702017011</v>
      </c>
      <c r="J10" s="18"/>
      <c r="K10" s="18">
        <v>35548.902702017003</v>
      </c>
      <c r="L10" s="18"/>
      <c r="M10" s="18">
        <v>35548.902702017003</v>
      </c>
      <c r="N10" s="18"/>
      <c r="O10" s="34">
        <f t="shared" ca="1" si="0"/>
        <v>106646.70810605101</v>
      </c>
    </row>
    <row r="11" spans="1:15" x14ac:dyDescent="0.25">
      <c r="A11" s="16" t="s">
        <v>12</v>
      </c>
      <c r="B11" s="16" t="s">
        <v>13</v>
      </c>
      <c r="C11" s="16"/>
      <c r="D11" s="18">
        <v>1663</v>
      </c>
      <c r="E11" s="5"/>
      <c r="F11" s="17">
        <f>D11/D17*100</f>
        <v>10.548014715209945</v>
      </c>
      <c r="G11" s="17"/>
      <c r="H11" s="18"/>
      <c r="I11" s="18">
        <f ca="1">+F11*I17/100</f>
        <v>428390.03763372661</v>
      </c>
      <c r="J11" s="18"/>
      <c r="K11" s="18">
        <v>428390.03763372661</v>
      </c>
      <c r="L11" s="18"/>
      <c r="M11" s="18">
        <v>428390.03763372661</v>
      </c>
      <c r="N11" s="18"/>
      <c r="O11" s="34">
        <f t="shared" ca="1" si="0"/>
        <v>1285170.1129011798</v>
      </c>
    </row>
    <row r="12" spans="1:15" x14ac:dyDescent="0.25">
      <c r="A12" s="16" t="s">
        <v>14</v>
      </c>
      <c r="B12" s="16" t="s">
        <v>15</v>
      </c>
      <c r="C12" s="16"/>
      <c r="D12" s="18">
        <v>899</v>
      </c>
      <c r="E12" s="5"/>
      <c r="F12" s="17">
        <f>D12/D17*100</f>
        <v>5.7021438538627427</v>
      </c>
      <c r="G12" s="17"/>
      <c r="H12" s="18"/>
      <c r="I12" s="18">
        <f ca="1">+F12*I17/100</f>
        <v>231583.06905154555</v>
      </c>
      <c r="J12" s="18"/>
      <c r="K12" s="18">
        <v>231583.06905154552</v>
      </c>
      <c r="L12" s="18"/>
      <c r="M12" s="18">
        <v>231583.06905154552</v>
      </c>
      <c r="N12" s="18"/>
      <c r="O12" s="34">
        <f t="shared" ca="1" si="0"/>
        <v>694749.2071546365</v>
      </c>
    </row>
    <row r="13" spans="1:15" x14ac:dyDescent="0.25">
      <c r="A13" s="16" t="s">
        <v>16</v>
      </c>
      <c r="B13" s="16" t="s">
        <v>17</v>
      </c>
      <c r="C13" s="16"/>
      <c r="D13" s="18">
        <v>55</v>
      </c>
      <c r="E13" s="5"/>
      <c r="F13" s="17">
        <f>D13/D17*100</f>
        <v>0.34885195991373841</v>
      </c>
      <c r="G13" s="17"/>
      <c r="H13" s="18"/>
      <c r="I13" s="18">
        <f ca="1">+F13*I17/100</f>
        <v>14168.040931963298</v>
      </c>
      <c r="J13" s="18"/>
      <c r="K13" s="18">
        <v>14168.040931963296</v>
      </c>
      <c r="L13" s="18"/>
      <c r="M13" s="18">
        <v>14168.040931963296</v>
      </c>
      <c r="N13" s="18"/>
      <c r="O13" s="34">
        <f t="shared" ca="1" si="0"/>
        <v>42504.122795889889</v>
      </c>
    </row>
    <row r="14" spans="1:15" x14ac:dyDescent="0.25">
      <c r="A14" s="16" t="s">
        <v>18</v>
      </c>
      <c r="B14" s="16" t="s">
        <v>19</v>
      </c>
      <c r="C14" s="16"/>
      <c r="D14" s="18">
        <v>1113</v>
      </c>
      <c r="E14" s="5"/>
      <c r="F14" s="17">
        <f>D14/D17*100</f>
        <v>7.0594951160725614</v>
      </c>
      <c r="G14" s="17"/>
      <c r="H14" s="18"/>
      <c r="I14" s="18">
        <f ca="1">+F14*I17/100</f>
        <v>286709.62831409369</v>
      </c>
      <c r="J14" s="18"/>
      <c r="K14" s="18">
        <v>286709.62831409363</v>
      </c>
      <c r="L14" s="18"/>
      <c r="M14" s="18">
        <v>286709.62831409363</v>
      </c>
      <c r="N14" s="18"/>
      <c r="O14" s="34">
        <f t="shared" ca="1" si="0"/>
        <v>860128.88494228106</v>
      </c>
    </row>
    <row r="15" spans="1:15" x14ac:dyDescent="0.25">
      <c r="A15" s="16" t="s">
        <v>20</v>
      </c>
      <c r="B15" s="16" t="s">
        <v>21</v>
      </c>
      <c r="C15" s="16"/>
      <c r="D15" s="18">
        <v>678</v>
      </c>
      <c r="E15" s="5"/>
      <c r="F15" s="17">
        <f>D15/D17*100</f>
        <v>4.3003932513002665</v>
      </c>
      <c r="G15" s="17"/>
      <c r="H15" s="18"/>
      <c r="I15" s="18">
        <f ca="1">+F15*I17/100</f>
        <v>174653.30457947485</v>
      </c>
      <c r="J15" s="18"/>
      <c r="K15" s="18">
        <v>174653.30457947482</v>
      </c>
      <c r="L15" s="18"/>
      <c r="M15" s="18">
        <v>174653.30457947482</v>
      </c>
      <c r="N15" s="18"/>
      <c r="O15" s="34">
        <f t="shared" ca="1" si="0"/>
        <v>523959.91373842454</v>
      </c>
    </row>
    <row r="16" spans="1:15" x14ac:dyDescent="0.25">
      <c r="A16" s="16"/>
      <c r="B16" s="16"/>
      <c r="C16" s="16"/>
      <c r="D16" s="18"/>
      <c r="E16" s="5"/>
      <c r="F16" s="17"/>
      <c r="G16" s="17"/>
      <c r="H16" s="18"/>
      <c r="I16" s="18"/>
      <c r="J16" s="18"/>
      <c r="K16" s="18"/>
      <c r="L16" s="18"/>
      <c r="M16" s="18"/>
      <c r="N16" s="18"/>
      <c r="O16" s="18"/>
    </row>
    <row r="17" spans="1:15" s="3" customFormat="1" x14ac:dyDescent="0.25">
      <c r="A17" s="19"/>
      <c r="B17" s="19" t="s">
        <v>22</v>
      </c>
      <c r="C17" s="19"/>
      <c r="D17" s="20">
        <f>SUM(D6:D16)</f>
        <v>15766</v>
      </c>
      <c r="E17" s="20"/>
      <c r="F17" s="21">
        <f>SUM(F6:F15)</f>
        <v>99.999999999999986</v>
      </c>
      <c r="G17" s="21"/>
      <c r="H17" s="20"/>
      <c r="I17" s="27">
        <f ca="1">+O17/3</f>
        <v>4061333.333333334</v>
      </c>
      <c r="J17" s="27"/>
      <c r="K17" s="27">
        <f>SUM(K6:K15)</f>
        <v>4061333.3333333344</v>
      </c>
      <c r="L17" s="27"/>
      <c r="M17" s="27">
        <f>SUM(M6:M16)</f>
        <v>4061333.3333333344</v>
      </c>
      <c r="N17" s="27"/>
      <c r="O17" s="27">
        <f ca="1">SUM(I17:M17)</f>
        <v>12184000.000000002</v>
      </c>
    </row>
    <row r="18" spans="1:15" x14ac:dyDescent="0.25">
      <c r="A18" s="6"/>
      <c r="B18" s="6"/>
      <c r="C18" s="6"/>
      <c r="D18" s="6"/>
      <c r="E18" s="6"/>
      <c r="F18" s="6"/>
      <c r="G18" s="6"/>
      <c r="H18" s="6"/>
      <c r="I18" s="30"/>
      <c r="J18" s="6"/>
      <c r="K18" s="6"/>
      <c r="L18" s="6"/>
      <c r="M18" s="6"/>
      <c r="N18" s="6"/>
      <c r="O18" s="5"/>
    </row>
    <row r="19" spans="1:15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3"/>
    </row>
    <row r="20" spans="1:15" x14ac:dyDescent="0.25">
      <c r="A20" s="6"/>
      <c r="B20" s="3" t="s">
        <v>37</v>
      </c>
      <c r="C20" s="3"/>
      <c r="D20" s="3"/>
      <c r="E20" s="3"/>
      <c r="F20" s="3"/>
      <c r="G20" s="3"/>
      <c r="H20" s="3"/>
      <c r="I20" s="4"/>
      <c r="J20" s="3"/>
      <c r="K20" s="3"/>
      <c r="L20" s="3"/>
      <c r="M20" s="3"/>
      <c r="N20" s="6"/>
      <c r="O20" s="22"/>
    </row>
    <row r="21" spans="1:15" x14ac:dyDescent="0.25">
      <c r="A21" s="6"/>
      <c r="B21" s="3" t="s">
        <v>38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"/>
    </row>
    <row r="22" spans="1:15" x14ac:dyDescent="0.25">
      <c r="B22" s="35" t="s">
        <v>36</v>
      </c>
      <c r="C22" s="36"/>
      <c r="D22" s="36"/>
      <c r="E22" s="36"/>
      <c r="F22" s="36"/>
      <c r="G22" s="36"/>
      <c r="H22" s="36"/>
      <c r="I22" s="36"/>
      <c r="O22" s="1"/>
    </row>
    <row r="23" spans="1:15" x14ac:dyDescent="0.25">
      <c r="O23" s="1"/>
    </row>
  </sheetData>
  <mergeCells count="2">
    <mergeCell ref="A1:O1"/>
    <mergeCell ref="A2:O2"/>
  </mergeCells>
  <pageMargins left="0.70866141732283472" right="0.70866141732283472" top="0.55118110236220474" bottom="0.55118110236220474" header="0.31496062992125984" footer="0.31496062992125984"/>
  <pageSetup paperSize="9" scale="9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Greiðsla sv.fél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Helgi Helgason</dc:creator>
  <cp:lastModifiedBy>Helgi</cp:lastModifiedBy>
  <cp:lastPrinted>2015-01-06T10:05:51Z</cp:lastPrinted>
  <dcterms:created xsi:type="dcterms:W3CDTF">2010-01-13T13:17:15Z</dcterms:created>
  <dcterms:modified xsi:type="dcterms:W3CDTF">2016-11-03T11:49:48Z</dcterms:modified>
</cp:coreProperties>
</file>