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ediss\Desktop\Verkefni\"/>
    </mc:Choice>
  </mc:AlternateContent>
  <bookViews>
    <workbookView xWindow="0" yWindow="0" windowWidth="19155" windowHeight="6780" tabRatio="797" activeTab="1"/>
  </bookViews>
  <sheets>
    <sheet name="Einstaklingar" sheetId="4" r:id="rId1"/>
    <sheet name="Hjón eða sambúðarfólk" sheetId="11" r:id="rId2"/>
  </sheets>
  <definedNames>
    <definedName name="_xlnm.Print_Area" localSheetId="0">Einstaklingar!$A$1:$F$48</definedName>
    <definedName name="_xlnm.Print_Area" localSheetId="1">'Hjón eða sambúðarfólk'!$A$1:$F$48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1" l="1"/>
  <c r="F12" i="11" s="1"/>
  <c r="F3" i="11"/>
  <c r="M6" i="11" s="1"/>
  <c r="M8" i="11" s="1"/>
  <c r="F2" i="11"/>
  <c r="F13" i="11" s="1"/>
  <c r="F14" i="11" s="1"/>
  <c r="F3" i="4"/>
  <c r="F2" i="4"/>
  <c r="F13" i="4" s="1"/>
  <c r="F14" i="4" s="1"/>
  <c r="B20" i="11" l="1"/>
  <c r="B20" i="4"/>
  <c r="F15" i="11"/>
  <c r="D30" i="11"/>
  <c r="D19" i="11"/>
  <c r="F19" i="11" s="1"/>
  <c r="D20" i="11"/>
  <c r="D21" i="11"/>
  <c r="D22" i="11"/>
  <c r="D23" i="11"/>
  <c r="D24" i="11"/>
  <c r="D25" i="11"/>
  <c r="D26" i="11"/>
  <c r="D27" i="11"/>
  <c r="D28" i="11"/>
  <c r="D29" i="11"/>
  <c r="E20" i="11" l="1"/>
  <c r="F20" i="11" s="1"/>
  <c r="B21" i="11"/>
  <c r="E21" i="11" l="1"/>
  <c r="F21" i="11" s="1"/>
  <c r="B22" i="11"/>
  <c r="F11" i="4"/>
  <c r="F12" i="4" s="1"/>
  <c r="F15" i="4" s="1"/>
  <c r="M6" i="4"/>
  <c r="E20" i="4" s="1"/>
  <c r="E22" i="11" l="1"/>
  <c r="F22" i="11" s="1"/>
  <c r="B23" i="11"/>
  <c r="D25" i="4"/>
  <c r="D28" i="4"/>
  <c r="D24" i="4"/>
  <c r="D20" i="4"/>
  <c r="F20" i="4" s="1"/>
  <c r="D23" i="4"/>
  <c r="D27" i="4"/>
  <c r="D19" i="4"/>
  <c r="F19" i="4" s="1"/>
  <c r="D30" i="4"/>
  <c r="D26" i="4"/>
  <c r="D22" i="4"/>
  <c r="D29" i="4"/>
  <c r="D21" i="4"/>
  <c r="M8" i="4"/>
  <c r="B21" i="4" s="1"/>
  <c r="B22" i="4" s="1"/>
  <c r="B23" i="4" s="1"/>
  <c r="B24" i="4" s="1"/>
  <c r="B25" i="4" s="1"/>
  <c r="B26" i="4" s="1"/>
  <c r="B27" i="4" s="1"/>
  <c r="B28" i="4" s="1"/>
  <c r="B29" i="4" s="1"/>
  <c r="B30" i="4" s="1"/>
  <c r="B24" i="11" l="1"/>
  <c r="E23" i="11"/>
  <c r="F23" i="11" s="1"/>
  <c r="E21" i="4"/>
  <c r="F21" i="4" s="1"/>
  <c r="B25" i="11" l="1"/>
  <c r="E24" i="11"/>
  <c r="F24" i="11" s="1"/>
  <c r="E22" i="4"/>
  <c r="F22" i="4" s="1"/>
  <c r="B26" i="11" l="1"/>
  <c r="E25" i="11"/>
  <c r="F25" i="11" s="1"/>
  <c r="E23" i="4"/>
  <c r="F23" i="4" s="1"/>
  <c r="B27" i="11" l="1"/>
  <c r="E26" i="11"/>
  <c r="F26" i="11" s="1"/>
  <c r="E24" i="4"/>
  <c r="F24" i="4" s="1"/>
  <c r="B28" i="11" l="1"/>
  <c r="E27" i="11"/>
  <c r="F27" i="11" s="1"/>
  <c r="E25" i="4"/>
  <c r="F25" i="4" s="1"/>
  <c r="B29" i="11" l="1"/>
  <c r="E28" i="11"/>
  <c r="F28" i="11" s="1"/>
  <c r="E26" i="4"/>
  <c r="F26" i="4" s="1"/>
  <c r="B30" i="11" l="1"/>
  <c r="E30" i="11" s="1"/>
  <c r="F30" i="11" s="1"/>
  <c r="E29" i="11"/>
  <c r="F29" i="11" s="1"/>
  <c r="E27" i="4"/>
  <c r="F27" i="4" s="1"/>
  <c r="E28" i="4" l="1"/>
  <c r="F28" i="4" s="1"/>
  <c r="E29" i="4" l="1"/>
  <c r="F29" i="4" s="1"/>
  <c r="E30" i="4"/>
  <c r="F30" i="4" s="1"/>
</calcChain>
</file>

<file path=xl/sharedStrings.xml><?xml version="1.0" encoding="utf-8"?>
<sst xmlns="http://schemas.openxmlformats.org/spreadsheetml/2006/main" count="68" uniqueCount="35">
  <si>
    <t>Fasteignamat húsnæðis</t>
  </si>
  <si>
    <t>Fasteignamat alls</t>
  </si>
  <si>
    <t>Afsláttur í %</t>
  </si>
  <si>
    <t>Mismunur</t>
  </si>
  <si>
    <t>Lóðarhlutamat</t>
  </si>
  <si>
    <t>Árlegar tekjur</t>
  </si>
  <si>
    <t>Greiðsluhlutfall af fasteignaskatti</t>
  </si>
  <si>
    <t>Mismunur milli þrepa</t>
  </si>
  <si>
    <t>Fasteignaskattur í krónum (fyrir afslátt)</t>
  </si>
  <si>
    <t>*Innslegnar forsendur</t>
  </si>
  <si>
    <t>*Útreikningur</t>
  </si>
  <si>
    <t xml:space="preserve">*Niðurstöður </t>
  </si>
  <si>
    <t>Skattleysismörk v.afsláttar á fasteignagjöld</t>
  </si>
  <si>
    <t>Hámarkstekjur til að hljóta afsláttt á fasteignagjöldum</t>
  </si>
  <si>
    <t>Útreikningur á fasteignagjöldum til greiðslu</t>
  </si>
  <si>
    <t>Dæmi um útreiknaðan afslátt fasteignagjalda</t>
  </si>
  <si>
    <t>Forsendur við útreikning á fasteignaskatti á íbúðarhúsnæði</t>
  </si>
  <si>
    <t>Undir viðmiði</t>
  </si>
  <si>
    <t>Fasteignaskattur á íbúðarhúsnæði í %</t>
  </si>
  <si>
    <t>Greiðsluhlutfall af fasteignaskatti í samræmi við árstekjur</t>
  </si>
  <si>
    <t>Neðri tekjumörk við útreikning á afslætti fasteignaskatts</t>
  </si>
  <si>
    <t>Efri tekjumörk við útreikning á afslætti fasteignaskatts</t>
  </si>
  <si>
    <t>Árstekjur hjóna/sambúðarfólks á viðmiðunarári (2015)</t>
  </si>
  <si>
    <t>Árstekjur einstaklings á viðmiðunarári (2015)</t>
  </si>
  <si>
    <t>Nánari upplýsingar</t>
  </si>
  <si>
    <t>Fasteignamat húsnæðis og Lóðarmat er annars vegar að finna í Íbúagátt Akraneskaupstaðar, www.ibuagatt.akranes.is  og hins vegar á vef Þjóðskrá Íslands, www.skra.is undir flipanum Fasteignaskrá.</t>
  </si>
  <si>
    <t>Ef stuðst er við síðu Þjóðskrá íslands þá skal styðjast við fjárhæð sem skilgreind er sem ,,Fasteignamat" en ef stuðst er við íbúagátt hjá Akraneskaupstað skal styðjast við fjárhæð sem skilgreind er sem ,,Fasteignamat alls".</t>
  </si>
  <si>
    <t>Beinar slóðir</t>
  </si>
  <si>
    <t>Íbúagátt Akraneskaupstaðar</t>
  </si>
  <si>
    <t>Fasteignaskrá</t>
  </si>
  <si>
    <t>Vinsamlega setjið inn réttar upplýsingar í gulu reitina.</t>
  </si>
  <si>
    <t>Fasteignaskattur til greiðslu í krónum</t>
  </si>
  <si>
    <t>Dæmi um útreiknaðan afslátt fasteignaskatts</t>
  </si>
  <si>
    <t>Fasteignaskattur til greiðslu</t>
  </si>
  <si>
    <t>Fasteignaskattur á íbúðarhúsnæði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</si>
</sst>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0%"/>
  </numFmts>
  <fonts count="16" x14ac:knownFonts="1">
    <font>
      <sz val="11"/>
      <color theme="1"/>
      <name val="Calibri"/>
      <family val="2"/>
      <scheme val="minor"/>
    </font>
    <font>
      <sz val="11"/>
      <color theme="1"/>
      <name val="Calibri"/>
      <family val="2"/>
      <scheme val="minor"/>
    </font>
    <font>
      <b/>
      <sz val="11"/>
      <color rgb="FF3F3F3F"/>
      <name val="Calibri"/>
      <family val="2"/>
      <scheme val="minor"/>
    </font>
    <font>
      <b/>
      <sz val="11"/>
      <color rgb="FFFA7D00"/>
      <name val="Calibri"/>
      <family val="2"/>
      <scheme val="minor"/>
    </font>
    <font>
      <sz val="10"/>
      <color theme="1"/>
      <name val="Calibri"/>
      <family val="2"/>
      <scheme val="minor"/>
    </font>
    <font>
      <b/>
      <sz val="10"/>
      <color rgb="FFFA7D00"/>
      <name val="Calibri"/>
      <family val="2"/>
      <scheme val="minor"/>
    </font>
    <font>
      <b/>
      <sz val="10"/>
      <color rgb="FF3F3F3F"/>
      <name val="Calibri"/>
      <family val="2"/>
      <scheme val="minor"/>
    </font>
    <font>
      <b/>
      <sz val="10"/>
      <color theme="1"/>
      <name val="Calibri"/>
      <family val="2"/>
      <scheme val="minor"/>
    </font>
    <font>
      <sz val="10"/>
      <name val="Calibri"/>
      <family val="2"/>
      <scheme val="minor"/>
    </font>
    <font>
      <sz val="11"/>
      <color rgb="FF000000"/>
      <name val="Calibri"/>
      <family val="2"/>
      <scheme val="minor"/>
    </font>
    <font>
      <b/>
      <sz val="14"/>
      <color theme="1"/>
      <name val="Calibri"/>
      <family val="2"/>
      <scheme val="minor"/>
    </font>
    <font>
      <u/>
      <sz val="11"/>
      <color theme="10"/>
      <name val="Calibri"/>
      <family val="2"/>
      <scheme val="minor"/>
    </font>
    <font>
      <i/>
      <sz val="9"/>
      <color theme="1"/>
      <name val="Calibri"/>
      <family val="2"/>
      <scheme val="minor"/>
    </font>
    <font>
      <sz val="9"/>
      <color rgb="FF000000"/>
      <name val="Calibri"/>
      <family val="2"/>
      <scheme val="minor"/>
    </font>
    <font>
      <sz val="9"/>
      <color theme="1"/>
      <name val="Calibri"/>
      <family val="2"/>
      <scheme val="minor"/>
    </font>
    <font>
      <i/>
      <sz val="10"/>
      <color theme="1"/>
      <name val="Calibri"/>
      <family val="2"/>
      <scheme val="minor"/>
    </font>
  </fonts>
  <fills count="6">
    <fill>
      <patternFill patternType="none"/>
    </fill>
    <fill>
      <patternFill patternType="gray125"/>
    </fill>
    <fill>
      <patternFill patternType="solid">
        <fgColor rgb="FFF2F2F2"/>
      </patternFill>
    </fill>
    <fill>
      <patternFill patternType="solid">
        <fgColor rgb="FFFFFFCC"/>
      </patternFill>
    </fill>
    <fill>
      <patternFill patternType="solid">
        <fgColor theme="0"/>
        <bgColor indexed="64"/>
      </patternFill>
    </fill>
    <fill>
      <patternFill patternType="solid">
        <fgColor theme="2"/>
        <bgColor indexed="64"/>
      </patternFill>
    </fill>
  </fills>
  <borders count="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thin">
        <color indexed="64"/>
      </bottom>
      <diagonal/>
    </border>
    <border>
      <left style="thin">
        <color rgb="FFB2B2B2"/>
      </left>
      <right style="thin">
        <color rgb="FFB2B2B2"/>
      </right>
      <top style="thin">
        <color indexed="64"/>
      </top>
      <bottom style="double">
        <color indexed="64"/>
      </bottom>
      <diagonal/>
    </border>
    <border>
      <left style="thin">
        <color rgb="FFB2B2B2"/>
      </left>
      <right style="thin">
        <color rgb="FFB2B2B2"/>
      </right>
      <top style="thin">
        <color rgb="FFB2B2B2"/>
      </top>
      <bottom/>
      <diagonal/>
    </border>
  </borders>
  <cellStyleXfs count="6">
    <xf numFmtId="0" fontId="0" fillId="0" borderId="0"/>
    <xf numFmtId="9" fontId="1" fillId="0" borderId="0" applyFont="0" applyFill="0" applyBorder="0" applyAlignment="0" applyProtection="0"/>
    <xf numFmtId="0" fontId="2" fillId="2" borderId="2" applyNumberFormat="0" applyAlignment="0" applyProtection="0"/>
    <xf numFmtId="0" fontId="3" fillId="2" borderId="1" applyNumberFormat="0" applyAlignment="0" applyProtection="0"/>
    <xf numFmtId="0" fontId="1" fillId="3" borderId="3" applyNumberFormat="0" applyFont="0" applyAlignment="0" applyProtection="0"/>
    <xf numFmtId="0" fontId="11" fillId="0" borderId="0" applyNumberFormat="0" applyFill="0" applyBorder="0" applyAlignment="0" applyProtection="0"/>
  </cellStyleXfs>
  <cellXfs count="30">
    <xf numFmtId="0" fontId="0" fillId="0" borderId="0" xfId="0"/>
    <xf numFmtId="3" fontId="0" fillId="0" borderId="0" xfId="0" applyNumberFormat="1"/>
    <xf numFmtId="3" fontId="0" fillId="4" borderId="0" xfId="0" applyNumberFormat="1" applyFill="1"/>
    <xf numFmtId="3" fontId="4" fillId="4" borderId="0" xfId="0" applyNumberFormat="1" applyFont="1" applyFill="1"/>
    <xf numFmtId="3" fontId="5" fillId="2" borderId="1" xfId="3" applyNumberFormat="1" applyFont="1"/>
    <xf numFmtId="3" fontId="6" fillId="2" borderId="2" xfId="2" applyNumberFormat="1" applyFont="1"/>
    <xf numFmtId="3" fontId="4" fillId="3" borderId="3" xfId="4" applyNumberFormat="1" applyFont="1"/>
    <xf numFmtId="3" fontId="7" fillId="4" borderId="0" xfId="0" applyNumberFormat="1" applyFont="1" applyFill="1"/>
    <xf numFmtId="3" fontId="4" fillId="4" borderId="4" xfId="0" applyNumberFormat="1" applyFont="1" applyFill="1" applyBorder="1" applyAlignment="1">
      <alignment horizontal="center" wrapText="1"/>
    </xf>
    <xf numFmtId="164" fontId="4" fillId="4" borderId="0" xfId="1" applyNumberFormat="1" applyFont="1" applyFill="1"/>
    <xf numFmtId="3" fontId="4" fillId="5" borderId="3" xfId="4" applyNumberFormat="1" applyFont="1" applyFill="1"/>
    <xf numFmtId="165" fontId="8" fillId="5" borderId="3" xfId="4" applyNumberFormat="1" applyFont="1" applyFill="1"/>
    <xf numFmtId="3" fontId="4" fillId="4" borderId="0" xfId="0" applyNumberFormat="1" applyFont="1" applyFill="1" applyAlignment="1">
      <alignment horizontal="right"/>
    </xf>
    <xf numFmtId="164" fontId="8" fillId="5" borderId="6" xfId="4" applyNumberFormat="1" applyFont="1" applyFill="1" applyBorder="1"/>
    <xf numFmtId="3" fontId="4" fillId="5" borderId="5" xfId="4" applyNumberFormat="1" applyFont="1" applyFill="1" applyBorder="1"/>
    <xf numFmtId="3" fontId="4" fillId="3" borderId="3" xfId="4" applyNumberFormat="1" applyFont="1" applyProtection="1">
      <protection locked="0"/>
    </xf>
    <xf numFmtId="3" fontId="8" fillId="3" borderId="3" xfId="4" applyNumberFormat="1" applyFont="1" applyProtection="1">
      <protection locked="0"/>
    </xf>
    <xf numFmtId="164" fontId="4" fillId="5" borderId="3" xfId="4" applyNumberFormat="1" applyFont="1" applyFill="1"/>
    <xf numFmtId="3" fontId="10" fillId="4" borderId="0" xfId="0" applyNumberFormat="1" applyFont="1" applyFill="1"/>
    <xf numFmtId="3" fontId="12" fillId="4" borderId="0" xfId="0" applyNumberFormat="1" applyFont="1" applyFill="1"/>
    <xf numFmtId="3" fontId="15" fillId="4" borderId="0" xfId="0" applyNumberFormat="1" applyFont="1" applyFill="1"/>
    <xf numFmtId="0" fontId="13" fillId="0" borderId="0" xfId="0" applyFont="1" applyAlignment="1">
      <alignment vertical="center" wrapText="1"/>
    </xf>
    <xf numFmtId="3" fontId="0" fillId="4" borderId="0" xfId="0" applyNumberFormat="1" applyFont="1" applyFill="1" applyAlignment="1">
      <alignment wrapText="1"/>
    </xf>
    <xf numFmtId="3" fontId="1" fillId="4" borderId="0" xfId="0" applyNumberFormat="1" applyFont="1" applyFill="1"/>
    <xf numFmtId="0" fontId="13" fillId="0" borderId="0" xfId="0" applyFont="1" applyAlignment="1">
      <alignment vertical="center"/>
    </xf>
    <xf numFmtId="3" fontId="14" fillId="4" borderId="0" xfId="0" applyNumberFormat="1" applyFont="1" applyFill="1" applyAlignment="1"/>
    <xf numFmtId="3" fontId="0" fillId="4" borderId="0" xfId="0" applyNumberFormat="1" applyFill="1" applyAlignment="1"/>
    <xf numFmtId="3" fontId="11" fillId="4" borderId="0" xfId="5" applyNumberFormat="1" applyFont="1" applyFill="1" applyAlignment="1">
      <alignment horizontal="left"/>
    </xf>
    <xf numFmtId="0" fontId="9" fillId="0" borderId="0" xfId="0" applyFont="1" applyAlignment="1">
      <alignment horizontal="left" vertical="center" wrapText="1"/>
    </xf>
    <xf numFmtId="3" fontId="0" fillId="4" borderId="0" xfId="0" applyNumberFormat="1" applyFont="1" applyFill="1" applyAlignment="1">
      <alignment horizontal="left" wrapText="1"/>
    </xf>
  </cellXfs>
  <cellStyles count="6">
    <cellStyle name="Calculation" xfId="3" builtinId="22"/>
    <cellStyle name="Hyperlink" xfId="5" builtinId="8"/>
    <cellStyle name="Normal" xfId="0" builtinId="0"/>
    <cellStyle name="Note" xfId="4" builtinId="10"/>
    <cellStyle name="Output" xfId="2" builtinId="2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kra.is/fasteignaskra/" TargetMode="External"/><Relationship Id="rId1" Type="http://schemas.openxmlformats.org/officeDocument/2006/relationships/hyperlink" Target="https://ibuagatt.akranes.is/login.aspx"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skra.is/fasteignaskra/" TargetMode="External"/><Relationship Id="rId1" Type="http://schemas.openxmlformats.org/officeDocument/2006/relationships/hyperlink" Target="https://ibuagatt.akranes.is/login.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9"/>
  <sheetViews>
    <sheetView zoomScaleNormal="100" workbookViewId="0">
      <selection activeCell="B35" sqref="B35:F37"/>
    </sheetView>
  </sheetViews>
  <sheetFormatPr defaultRowHeight="15" x14ac:dyDescent="0.25"/>
  <cols>
    <col min="1" max="1" width="1.42578125" style="1" customWidth="1"/>
    <col min="2" max="2" width="14.42578125" style="1" customWidth="1"/>
    <col min="3" max="3" width="12.85546875" style="1" customWidth="1"/>
    <col min="4" max="4" width="19" style="1" customWidth="1"/>
    <col min="5" max="5" width="14.85546875" style="1" customWidth="1"/>
    <col min="6" max="6" width="14.28515625" style="1" customWidth="1"/>
    <col min="7" max="7" width="11.5703125" style="1" hidden="1" customWidth="1"/>
    <col min="8" max="11" width="0" style="1" hidden="1" customWidth="1"/>
    <col min="12" max="12" width="9.7109375" style="1" hidden="1" customWidth="1"/>
    <col min="13" max="13" width="19.140625" style="1" hidden="1" customWidth="1"/>
    <col min="14" max="16" width="9.140625" style="1"/>
    <col min="17" max="17" width="13.5703125" style="1" customWidth="1"/>
    <col min="18" max="16384" width="9.140625" style="1"/>
  </cols>
  <sheetData>
    <row r="1" spans="1:19" x14ac:dyDescent="0.25">
      <c r="A1" s="7" t="s">
        <v>16</v>
      </c>
      <c r="B1" s="3"/>
      <c r="C1" s="3"/>
      <c r="D1" s="3"/>
      <c r="E1" s="3"/>
      <c r="F1" s="3"/>
      <c r="G1" s="3"/>
      <c r="H1" s="3"/>
      <c r="I1" s="3"/>
      <c r="J1" s="2"/>
      <c r="K1" s="2"/>
      <c r="L1" s="2"/>
      <c r="M1" s="2"/>
      <c r="N1" s="2"/>
      <c r="O1" s="2"/>
      <c r="P1" s="2"/>
      <c r="Q1" s="2"/>
      <c r="R1" s="2"/>
      <c r="S1" s="2"/>
    </row>
    <row r="2" spans="1:19" x14ac:dyDescent="0.25">
      <c r="A2" s="3"/>
      <c r="B2" s="3" t="s">
        <v>20</v>
      </c>
      <c r="C2" s="3"/>
      <c r="D2" s="3"/>
      <c r="E2" s="3"/>
      <c r="F2" s="10">
        <f>+$M$10</f>
        <v>3215000</v>
      </c>
      <c r="G2" s="3"/>
      <c r="H2" s="3"/>
      <c r="I2" s="3"/>
      <c r="J2" s="2"/>
      <c r="K2" s="2"/>
      <c r="L2" s="2"/>
      <c r="M2" s="6" t="s">
        <v>9</v>
      </c>
      <c r="N2" s="2"/>
      <c r="O2" s="2"/>
      <c r="P2" s="2"/>
      <c r="Q2" s="2"/>
      <c r="R2" s="2"/>
      <c r="S2" s="2"/>
    </row>
    <row r="3" spans="1:19" x14ac:dyDescent="0.25">
      <c r="A3" s="3"/>
      <c r="B3" s="3" t="s">
        <v>21</v>
      </c>
      <c r="C3" s="3"/>
      <c r="D3" s="3"/>
      <c r="E3" s="3"/>
      <c r="F3" s="10">
        <f>+$M$11</f>
        <v>4450000</v>
      </c>
      <c r="G3" s="3"/>
      <c r="H3" s="3"/>
      <c r="I3" s="3"/>
      <c r="J3" s="2"/>
      <c r="K3" s="2"/>
      <c r="L3" s="2"/>
      <c r="M3" s="4" t="s">
        <v>10</v>
      </c>
      <c r="N3" s="2"/>
      <c r="O3" s="2"/>
      <c r="P3" s="2"/>
      <c r="Q3" s="2"/>
      <c r="R3" s="2"/>
      <c r="S3" s="2"/>
    </row>
    <row r="4" spans="1:19" x14ac:dyDescent="0.25">
      <c r="A4" s="3"/>
      <c r="B4" s="3" t="s">
        <v>18</v>
      </c>
      <c r="C4" s="3"/>
      <c r="D4" s="3"/>
      <c r="E4" s="3"/>
      <c r="F4" s="11">
        <v>3.6110000000000001E-3</v>
      </c>
      <c r="G4" s="3"/>
      <c r="H4" s="3"/>
      <c r="I4" s="3"/>
      <c r="J4" s="2"/>
      <c r="K4" s="2"/>
      <c r="L4" s="2"/>
      <c r="M4" s="5" t="s">
        <v>11</v>
      </c>
      <c r="N4" s="2"/>
      <c r="O4" s="2"/>
      <c r="P4" s="2"/>
      <c r="Q4" s="2"/>
      <c r="R4" s="2"/>
      <c r="S4" s="2"/>
    </row>
    <row r="5" spans="1:19" x14ac:dyDescent="0.25">
      <c r="A5" s="3"/>
      <c r="B5" s="3"/>
      <c r="C5" s="3"/>
      <c r="D5" s="3"/>
      <c r="E5" s="3"/>
      <c r="F5" s="3"/>
      <c r="G5" s="3"/>
      <c r="H5" s="3"/>
      <c r="I5" s="3"/>
      <c r="J5" s="2"/>
      <c r="K5" s="2"/>
      <c r="L5" s="2"/>
      <c r="M5" s="2"/>
      <c r="N5" s="2"/>
      <c r="O5" s="2"/>
      <c r="P5" s="2"/>
      <c r="Q5" s="2"/>
      <c r="R5" s="2"/>
      <c r="S5" s="2"/>
    </row>
    <row r="6" spans="1:19" x14ac:dyDescent="0.25">
      <c r="A6" s="7" t="s">
        <v>14</v>
      </c>
      <c r="B6" s="3"/>
      <c r="C6" s="3"/>
      <c r="D6" s="3"/>
      <c r="E6" s="3"/>
      <c r="F6" s="3"/>
      <c r="G6" s="2"/>
      <c r="H6" s="2"/>
      <c r="I6" s="2"/>
      <c r="J6" s="2"/>
      <c r="K6" s="3" t="s">
        <v>3</v>
      </c>
      <c r="L6" s="3"/>
      <c r="M6" s="4">
        <f>+F3-F2</f>
        <v>1235000</v>
      </c>
      <c r="N6" s="2"/>
      <c r="O6" s="2"/>
      <c r="P6" s="2"/>
      <c r="Q6" s="2"/>
      <c r="R6" s="2"/>
      <c r="S6" s="2"/>
    </row>
    <row r="7" spans="1:19" x14ac:dyDescent="0.25">
      <c r="A7" s="20" t="s">
        <v>30</v>
      </c>
      <c r="B7" s="3"/>
      <c r="C7" s="3"/>
      <c r="D7" s="3"/>
      <c r="E7" s="3"/>
      <c r="F7" s="3"/>
      <c r="G7" s="2"/>
      <c r="H7" s="2"/>
      <c r="I7" s="2"/>
      <c r="J7" s="2"/>
      <c r="K7" s="3"/>
      <c r="L7" s="3"/>
      <c r="M7" s="4"/>
      <c r="N7" s="2"/>
      <c r="O7" s="2"/>
      <c r="P7" s="2"/>
      <c r="Q7" s="2"/>
      <c r="R7" s="2"/>
      <c r="S7" s="2"/>
    </row>
    <row r="8" spans="1:19" x14ac:dyDescent="0.25">
      <c r="A8" s="2"/>
      <c r="B8" s="3" t="s">
        <v>23</v>
      </c>
      <c r="C8" s="3"/>
      <c r="D8" s="3"/>
      <c r="E8" s="3"/>
      <c r="F8" s="15"/>
      <c r="G8" s="2"/>
      <c r="H8" s="2"/>
      <c r="I8" s="2"/>
      <c r="J8" s="2"/>
      <c r="K8" s="3" t="s">
        <v>7</v>
      </c>
      <c r="L8" s="3"/>
      <c r="M8" s="4">
        <f>+M6/10</f>
        <v>123500</v>
      </c>
      <c r="N8" s="19"/>
      <c r="O8" s="2"/>
      <c r="P8" s="2"/>
      <c r="Q8" s="2"/>
      <c r="R8" s="2"/>
      <c r="S8" s="2"/>
    </row>
    <row r="9" spans="1:19" x14ac:dyDescent="0.25">
      <c r="A9" s="3"/>
      <c r="B9" s="3" t="s">
        <v>0</v>
      </c>
      <c r="C9" s="3"/>
      <c r="D9" s="3"/>
      <c r="E9" s="3"/>
      <c r="F9" s="16"/>
      <c r="G9" s="3"/>
      <c r="H9" s="3"/>
      <c r="I9" s="3"/>
      <c r="J9" s="2"/>
      <c r="K9" s="2"/>
      <c r="L9" s="2"/>
      <c r="M9" s="2"/>
      <c r="N9" s="19"/>
      <c r="O9" s="2"/>
      <c r="P9" s="2"/>
      <c r="Q9" s="2"/>
      <c r="R9" s="2"/>
      <c r="S9" s="2"/>
    </row>
    <row r="10" spans="1:19" x14ac:dyDescent="0.25">
      <c r="A10" s="3"/>
      <c r="B10" s="3" t="s">
        <v>4</v>
      </c>
      <c r="C10" s="3"/>
      <c r="D10" s="3"/>
      <c r="E10" s="3"/>
      <c r="F10" s="16"/>
      <c r="G10" s="3"/>
      <c r="H10" s="3" t="s">
        <v>12</v>
      </c>
      <c r="I10" s="3"/>
      <c r="J10" s="3"/>
      <c r="K10" s="2"/>
      <c r="L10" s="2"/>
      <c r="M10" s="6">
        <v>3215000</v>
      </c>
      <c r="N10" s="19"/>
      <c r="O10" s="2"/>
      <c r="P10" s="2"/>
      <c r="Q10" s="2"/>
      <c r="R10" s="2"/>
      <c r="S10" s="2"/>
    </row>
    <row r="11" spans="1:19" x14ac:dyDescent="0.25">
      <c r="A11" s="3"/>
      <c r="B11" s="3" t="s">
        <v>1</v>
      </c>
      <c r="C11" s="3"/>
      <c r="D11" s="3"/>
      <c r="E11" s="3"/>
      <c r="F11" s="10">
        <f>SUM(F9:F10)</f>
        <v>0</v>
      </c>
      <c r="G11" s="3"/>
      <c r="H11" s="3" t="s">
        <v>13</v>
      </c>
      <c r="I11" s="3"/>
      <c r="J11" s="3"/>
      <c r="K11" s="2"/>
      <c r="L11" s="2"/>
      <c r="M11" s="6">
        <v>4450000</v>
      </c>
      <c r="N11" s="2"/>
      <c r="O11" s="2"/>
      <c r="P11" s="2"/>
      <c r="Q11" s="2"/>
      <c r="R11" s="2"/>
      <c r="S11" s="2"/>
    </row>
    <row r="12" spans="1:19" x14ac:dyDescent="0.25">
      <c r="A12" s="3"/>
      <c r="B12" s="3" t="s">
        <v>8</v>
      </c>
      <c r="C12" s="3"/>
      <c r="D12" s="3"/>
      <c r="E12" s="3"/>
      <c r="F12" s="10">
        <f>+F11*F4</f>
        <v>0</v>
      </c>
      <c r="G12" s="3"/>
      <c r="H12" s="2"/>
      <c r="I12" s="2"/>
      <c r="J12" s="2"/>
      <c r="K12" s="2"/>
      <c r="L12" s="2"/>
      <c r="M12" s="2"/>
      <c r="N12" s="2"/>
      <c r="O12" s="2"/>
      <c r="P12" s="2"/>
      <c r="Q12" s="2"/>
      <c r="R12" s="2"/>
      <c r="S12" s="2"/>
    </row>
    <row r="13" spans="1:19" x14ac:dyDescent="0.25">
      <c r="A13" s="3"/>
      <c r="B13" s="3" t="s">
        <v>19</v>
      </c>
      <c r="C13" s="3"/>
      <c r="D13" s="3"/>
      <c r="E13" s="3"/>
      <c r="F13" s="17">
        <f>+IF(F8&lt;F2,$E$19,IF(F8&gt;$F$3,$E$30,((F8-$F$2)/$M$6)))</f>
        <v>0</v>
      </c>
      <c r="G13" s="3"/>
      <c r="H13" s="2"/>
      <c r="I13" s="3"/>
      <c r="J13" s="2"/>
      <c r="K13" s="2"/>
      <c r="L13" s="2"/>
      <c r="M13" s="2"/>
      <c r="N13" s="2"/>
      <c r="O13" s="2"/>
      <c r="P13" s="2"/>
      <c r="Q13" s="2"/>
      <c r="R13" s="2"/>
      <c r="S13" s="2"/>
    </row>
    <row r="14" spans="1:19" x14ac:dyDescent="0.25">
      <c r="A14" s="3"/>
      <c r="B14" s="3" t="s">
        <v>2</v>
      </c>
      <c r="C14" s="3"/>
      <c r="D14" s="3"/>
      <c r="E14" s="3"/>
      <c r="F14" s="13">
        <f>1-F13</f>
        <v>1</v>
      </c>
      <c r="G14" s="3"/>
      <c r="H14" s="2"/>
      <c r="I14" s="3"/>
      <c r="J14" s="2"/>
      <c r="K14" s="2"/>
      <c r="L14" s="2"/>
      <c r="M14" s="2"/>
      <c r="N14" s="2"/>
      <c r="O14" s="2"/>
      <c r="P14" s="2"/>
      <c r="Q14" s="2"/>
      <c r="R14" s="2"/>
      <c r="S14" s="2"/>
    </row>
    <row r="15" spans="1:19" ht="15.75" thickBot="1" x14ac:dyDescent="0.3">
      <c r="A15" s="3"/>
      <c r="B15" s="3" t="s">
        <v>31</v>
      </c>
      <c r="C15" s="3"/>
      <c r="D15" s="3"/>
      <c r="E15" s="3"/>
      <c r="F15" s="14">
        <f>+F12*F13</f>
        <v>0</v>
      </c>
      <c r="G15" s="3"/>
      <c r="H15" s="2"/>
      <c r="I15" s="3"/>
      <c r="J15" s="2"/>
      <c r="K15" s="2"/>
      <c r="L15" s="2"/>
      <c r="M15" s="2"/>
      <c r="N15" s="2"/>
      <c r="O15" s="2"/>
      <c r="P15" s="2"/>
      <c r="Q15" s="2"/>
      <c r="R15" s="2"/>
      <c r="S15" s="2"/>
    </row>
    <row r="16" spans="1:19" ht="15.75" thickTop="1" x14ac:dyDescent="0.25">
      <c r="A16" s="3"/>
      <c r="B16" s="2"/>
      <c r="C16" s="2"/>
      <c r="D16" s="2"/>
      <c r="E16" s="3"/>
      <c r="F16" s="3"/>
      <c r="G16" s="3"/>
      <c r="H16" s="2"/>
      <c r="I16" s="3"/>
      <c r="J16" s="2"/>
      <c r="K16" s="2"/>
      <c r="L16" s="2"/>
      <c r="M16" s="2"/>
      <c r="N16" s="2"/>
      <c r="O16" s="2"/>
      <c r="P16" s="2"/>
      <c r="Q16" s="2"/>
      <c r="R16" s="2"/>
      <c r="S16" s="2"/>
    </row>
    <row r="17" spans="1:19" x14ac:dyDescent="0.25">
      <c r="A17" s="7" t="s">
        <v>15</v>
      </c>
      <c r="B17" s="3"/>
      <c r="C17" s="3"/>
      <c r="D17" s="3"/>
      <c r="E17" s="3"/>
      <c r="F17" s="3"/>
      <c r="G17" s="3"/>
      <c r="I17" s="3"/>
      <c r="J17" s="2"/>
      <c r="K17" s="2"/>
      <c r="L17" s="2"/>
      <c r="M17" s="2"/>
      <c r="N17" s="2"/>
      <c r="O17" s="2"/>
      <c r="P17" s="2"/>
      <c r="Q17" s="2"/>
      <c r="R17" s="2"/>
      <c r="S17" s="2"/>
    </row>
    <row r="18" spans="1:19" ht="26.25" x14ac:dyDescent="0.25">
      <c r="A18" s="3"/>
      <c r="B18" s="8" t="s">
        <v>5</v>
      </c>
      <c r="C18" s="8" t="s">
        <v>2</v>
      </c>
      <c r="D18" s="8" t="s">
        <v>34</v>
      </c>
      <c r="E18" s="8" t="s">
        <v>6</v>
      </c>
      <c r="F18" s="8" t="s">
        <v>33</v>
      </c>
      <c r="G18" s="3"/>
      <c r="H18" s="3"/>
      <c r="I18" s="3"/>
      <c r="J18" s="2"/>
      <c r="K18" s="2"/>
      <c r="L18" s="2"/>
      <c r="M18" s="2"/>
      <c r="N18" s="2"/>
      <c r="O18" s="2"/>
      <c r="P18" s="2"/>
      <c r="Q18" s="2"/>
      <c r="R18" s="2"/>
      <c r="S18" s="2"/>
    </row>
    <row r="19" spans="1:19" x14ac:dyDescent="0.25">
      <c r="A19" s="3"/>
      <c r="B19" s="12" t="s">
        <v>17</v>
      </c>
      <c r="C19" s="9">
        <v>1</v>
      </c>
      <c r="D19" s="3">
        <f t="shared" ref="D19:D30" si="0">+$F$12</f>
        <v>0</v>
      </c>
      <c r="E19" s="9">
        <v>0</v>
      </c>
      <c r="F19" s="3">
        <f t="shared" ref="F19:F30" si="1">D19*E19</f>
        <v>0</v>
      </c>
      <c r="G19" s="3"/>
      <c r="H19" s="3"/>
      <c r="I19" s="3"/>
      <c r="J19" s="2"/>
      <c r="K19" s="2"/>
      <c r="L19" s="2"/>
      <c r="M19" s="2"/>
      <c r="N19" s="2"/>
      <c r="O19" s="2"/>
      <c r="P19" s="2"/>
      <c r="Q19" s="2"/>
      <c r="R19" s="2"/>
      <c r="S19" s="2"/>
    </row>
    <row r="20" spans="1:19" x14ac:dyDescent="0.25">
      <c r="A20" s="3"/>
      <c r="B20" s="3">
        <f>+$F$2</f>
        <v>3215000</v>
      </c>
      <c r="C20" s="9">
        <v>1</v>
      </c>
      <c r="D20" s="3">
        <f t="shared" si="0"/>
        <v>0</v>
      </c>
      <c r="E20" s="9">
        <f t="shared" ref="E20:E30" si="2">(B20-$F$2)/$M$6</f>
        <v>0</v>
      </c>
      <c r="F20" s="3">
        <f t="shared" si="1"/>
        <v>0</v>
      </c>
      <c r="G20" s="3"/>
      <c r="H20" s="3"/>
      <c r="I20" s="3"/>
      <c r="J20" s="2"/>
      <c r="K20" s="2"/>
      <c r="L20" s="2"/>
      <c r="M20" s="2"/>
      <c r="N20" s="2"/>
      <c r="O20" s="2"/>
      <c r="P20" s="2"/>
      <c r="Q20" s="2"/>
      <c r="R20" s="2"/>
      <c r="S20" s="2"/>
    </row>
    <row r="21" spans="1:19" x14ac:dyDescent="0.25">
      <c r="A21" s="3"/>
      <c r="B21" s="3">
        <f t="shared" ref="B21:B30" si="3">+B20+$M$8</f>
        <v>3338500</v>
      </c>
      <c r="C21" s="9">
        <v>0.9</v>
      </c>
      <c r="D21" s="3">
        <f t="shared" si="0"/>
        <v>0</v>
      </c>
      <c r="E21" s="9">
        <f t="shared" si="2"/>
        <v>0.1</v>
      </c>
      <c r="F21" s="3">
        <f t="shared" si="1"/>
        <v>0</v>
      </c>
      <c r="G21" s="3"/>
      <c r="H21" s="3"/>
      <c r="I21" s="3"/>
      <c r="J21" s="2"/>
      <c r="K21" s="2"/>
      <c r="L21" s="2"/>
      <c r="M21" s="2"/>
      <c r="N21" s="2"/>
      <c r="O21" s="2"/>
      <c r="P21" s="2"/>
      <c r="Q21" s="2"/>
      <c r="R21" s="2"/>
      <c r="S21" s="2"/>
    </row>
    <row r="22" spans="1:19" x14ac:dyDescent="0.25">
      <c r="A22" s="3"/>
      <c r="B22" s="3">
        <f t="shared" si="3"/>
        <v>3462000</v>
      </c>
      <c r="C22" s="9">
        <v>0.8</v>
      </c>
      <c r="D22" s="3">
        <f t="shared" si="0"/>
        <v>0</v>
      </c>
      <c r="E22" s="9">
        <f t="shared" si="2"/>
        <v>0.2</v>
      </c>
      <c r="F22" s="3">
        <f t="shared" si="1"/>
        <v>0</v>
      </c>
      <c r="G22" s="3"/>
      <c r="H22" s="3"/>
      <c r="I22" s="3"/>
      <c r="J22" s="2"/>
      <c r="K22" s="2"/>
      <c r="L22" s="2"/>
      <c r="M22" s="2"/>
      <c r="N22" s="2"/>
      <c r="O22" s="2"/>
      <c r="P22" s="2"/>
      <c r="Q22" s="2"/>
      <c r="R22" s="2"/>
      <c r="S22" s="2"/>
    </row>
    <row r="23" spans="1:19" x14ac:dyDescent="0.25">
      <c r="A23" s="3"/>
      <c r="B23" s="3">
        <f t="shared" si="3"/>
        <v>3585500</v>
      </c>
      <c r="C23" s="9">
        <v>0.7</v>
      </c>
      <c r="D23" s="3">
        <f t="shared" si="0"/>
        <v>0</v>
      </c>
      <c r="E23" s="9">
        <f t="shared" si="2"/>
        <v>0.3</v>
      </c>
      <c r="F23" s="3">
        <f t="shared" si="1"/>
        <v>0</v>
      </c>
      <c r="G23" s="3"/>
      <c r="H23" s="3"/>
      <c r="I23" s="3"/>
      <c r="J23" s="2"/>
      <c r="K23" s="2"/>
      <c r="L23" s="2"/>
      <c r="M23" s="2"/>
      <c r="N23" s="2"/>
      <c r="O23" s="2"/>
      <c r="P23" s="2"/>
      <c r="Q23" s="2"/>
      <c r="R23" s="2"/>
      <c r="S23" s="2"/>
    </row>
    <row r="24" spans="1:19" x14ac:dyDescent="0.25">
      <c r="A24" s="3"/>
      <c r="B24" s="3">
        <f t="shared" si="3"/>
        <v>3709000</v>
      </c>
      <c r="C24" s="9">
        <v>0.6</v>
      </c>
      <c r="D24" s="3">
        <f t="shared" si="0"/>
        <v>0</v>
      </c>
      <c r="E24" s="9">
        <f t="shared" si="2"/>
        <v>0.4</v>
      </c>
      <c r="F24" s="3">
        <f t="shared" si="1"/>
        <v>0</v>
      </c>
      <c r="G24" s="3"/>
      <c r="H24" s="3"/>
      <c r="I24" s="3"/>
      <c r="J24" s="2"/>
      <c r="K24" s="2"/>
      <c r="L24" s="2"/>
      <c r="M24" s="2"/>
      <c r="N24" s="2"/>
      <c r="O24" s="2"/>
      <c r="P24" s="2"/>
      <c r="Q24" s="2"/>
      <c r="R24" s="2"/>
      <c r="S24" s="2"/>
    </row>
    <row r="25" spans="1:19" x14ac:dyDescent="0.25">
      <c r="A25" s="3"/>
      <c r="B25" s="3">
        <f t="shared" si="3"/>
        <v>3832500</v>
      </c>
      <c r="C25" s="9">
        <v>0.5</v>
      </c>
      <c r="D25" s="3">
        <f t="shared" si="0"/>
        <v>0</v>
      </c>
      <c r="E25" s="9">
        <f t="shared" si="2"/>
        <v>0.5</v>
      </c>
      <c r="F25" s="3">
        <f t="shared" si="1"/>
        <v>0</v>
      </c>
      <c r="G25" s="3"/>
      <c r="H25" s="3"/>
      <c r="I25" s="3"/>
      <c r="J25" s="2"/>
      <c r="K25" s="2"/>
      <c r="L25" s="2"/>
      <c r="M25" s="2"/>
      <c r="N25" s="2"/>
      <c r="O25" s="2"/>
      <c r="P25" s="2"/>
      <c r="Q25" s="2"/>
      <c r="R25" s="2"/>
      <c r="S25" s="2"/>
    </row>
    <row r="26" spans="1:19" x14ac:dyDescent="0.25">
      <c r="A26" s="3"/>
      <c r="B26" s="3">
        <f t="shared" si="3"/>
        <v>3956000</v>
      </c>
      <c r="C26" s="9">
        <v>0.4</v>
      </c>
      <c r="D26" s="3">
        <f t="shared" si="0"/>
        <v>0</v>
      </c>
      <c r="E26" s="9">
        <f t="shared" si="2"/>
        <v>0.6</v>
      </c>
      <c r="F26" s="3">
        <f t="shared" si="1"/>
        <v>0</v>
      </c>
      <c r="G26" s="3"/>
      <c r="H26" s="3"/>
      <c r="I26" s="3"/>
      <c r="J26" s="2"/>
      <c r="K26" s="2"/>
      <c r="L26" s="2"/>
      <c r="M26" s="2"/>
      <c r="N26" s="2"/>
      <c r="O26" s="2"/>
      <c r="P26" s="2"/>
      <c r="Q26" s="2"/>
      <c r="R26" s="2"/>
      <c r="S26" s="2"/>
    </row>
    <row r="27" spans="1:19" x14ac:dyDescent="0.25">
      <c r="A27" s="3"/>
      <c r="B27" s="3">
        <f t="shared" si="3"/>
        <v>4079500</v>
      </c>
      <c r="C27" s="9">
        <v>0.3</v>
      </c>
      <c r="D27" s="3">
        <f t="shared" si="0"/>
        <v>0</v>
      </c>
      <c r="E27" s="9">
        <f t="shared" si="2"/>
        <v>0.7</v>
      </c>
      <c r="F27" s="3">
        <f t="shared" si="1"/>
        <v>0</v>
      </c>
      <c r="G27" s="3"/>
      <c r="H27" s="2"/>
      <c r="I27" s="2"/>
      <c r="J27" s="2"/>
      <c r="K27" s="2"/>
      <c r="L27" s="2"/>
      <c r="M27" s="2"/>
      <c r="N27" s="2"/>
      <c r="O27" s="2"/>
      <c r="P27" s="2"/>
      <c r="Q27" s="2"/>
      <c r="R27" s="2"/>
      <c r="S27" s="2"/>
    </row>
    <row r="28" spans="1:19" x14ac:dyDescent="0.25">
      <c r="A28" s="3"/>
      <c r="B28" s="3">
        <f t="shared" si="3"/>
        <v>4203000</v>
      </c>
      <c r="C28" s="9">
        <v>0.2</v>
      </c>
      <c r="D28" s="3">
        <f t="shared" si="0"/>
        <v>0</v>
      </c>
      <c r="E28" s="9">
        <f t="shared" si="2"/>
        <v>0.8</v>
      </c>
      <c r="F28" s="3">
        <f t="shared" si="1"/>
        <v>0</v>
      </c>
      <c r="G28" s="3"/>
      <c r="H28" s="2"/>
      <c r="I28" s="2"/>
      <c r="J28" s="2"/>
      <c r="K28" s="2"/>
      <c r="L28" s="2"/>
      <c r="M28" s="2"/>
      <c r="N28" s="2"/>
      <c r="O28" s="2"/>
      <c r="P28" s="2"/>
      <c r="Q28" s="2"/>
      <c r="R28" s="2"/>
      <c r="S28" s="2"/>
    </row>
    <row r="29" spans="1:19" x14ac:dyDescent="0.25">
      <c r="A29" s="3"/>
      <c r="B29" s="3">
        <f t="shared" si="3"/>
        <v>4326500</v>
      </c>
      <c r="C29" s="9">
        <v>0.1</v>
      </c>
      <c r="D29" s="3">
        <f t="shared" si="0"/>
        <v>0</v>
      </c>
      <c r="E29" s="9">
        <f t="shared" si="2"/>
        <v>0.9</v>
      </c>
      <c r="F29" s="3">
        <f t="shared" si="1"/>
        <v>0</v>
      </c>
      <c r="G29" s="3"/>
      <c r="H29" s="2"/>
      <c r="I29" s="2"/>
      <c r="J29" s="2"/>
      <c r="K29" s="2"/>
      <c r="L29" s="2"/>
      <c r="M29" s="2"/>
      <c r="N29" s="2"/>
      <c r="O29" s="2"/>
      <c r="P29" s="2"/>
      <c r="Q29" s="2"/>
      <c r="R29" s="2"/>
      <c r="S29" s="2"/>
    </row>
    <row r="30" spans="1:19" x14ac:dyDescent="0.25">
      <c r="A30" s="3"/>
      <c r="B30" s="3">
        <f t="shared" si="3"/>
        <v>4450000</v>
      </c>
      <c r="C30" s="9">
        <v>0</v>
      </c>
      <c r="D30" s="3">
        <f t="shared" si="0"/>
        <v>0</v>
      </c>
      <c r="E30" s="9">
        <f t="shared" si="2"/>
        <v>1</v>
      </c>
      <c r="F30" s="3">
        <f t="shared" si="1"/>
        <v>0</v>
      </c>
      <c r="G30" s="3"/>
      <c r="H30" s="2"/>
      <c r="I30" s="2"/>
      <c r="J30" s="2"/>
      <c r="K30" s="2"/>
      <c r="L30" s="2"/>
      <c r="M30" s="2"/>
      <c r="N30" s="2"/>
      <c r="O30" s="2"/>
      <c r="P30" s="2"/>
      <c r="Q30" s="2"/>
      <c r="R30" s="2"/>
      <c r="S30" s="2"/>
    </row>
    <row r="31" spans="1:19" x14ac:dyDescent="0.25">
      <c r="A31" s="2"/>
      <c r="B31" s="2"/>
      <c r="C31" s="2"/>
      <c r="D31" s="2"/>
      <c r="E31" s="2"/>
      <c r="F31" s="2"/>
      <c r="G31" s="3"/>
      <c r="H31" s="2"/>
      <c r="I31" s="2"/>
      <c r="J31" s="2"/>
      <c r="K31" s="2"/>
      <c r="L31" s="2"/>
      <c r="M31" s="2"/>
      <c r="N31" s="2"/>
      <c r="O31" s="2"/>
      <c r="P31" s="2"/>
      <c r="Q31" s="2"/>
      <c r="R31" s="2"/>
      <c r="S31" s="2"/>
    </row>
    <row r="32" spans="1:19" x14ac:dyDescent="0.25">
      <c r="A32" s="2"/>
      <c r="B32" s="2"/>
      <c r="C32" s="2"/>
      <c r="D32" s="2"/>
      <c r="E32" s="2"/>
      <c r="F32" s="2"/>
      <c r="G32" s="3"/>
      <c r="H32" s="2"/>
      <c r="I32" s="2"/>
      <c r="J32" s="2"/>
      <c r="K32" s="2"/>
      <c r="L32" s="2"/>
      <c r="M32" s="2"/>
      <c r="N32" s="2"/>
      <c r="O32" s="2"/>
      <c r="P32" s="2"/>
      <c r="Q32" s="2"/>
      <c r="R32" s="2"/>
      <c r="S32" s="2"/>
    </row>
    <row r="33" spans="1:19" x14ac:dyDescent="0.25">
      <c r="A33" s="2"/>
      <c r="C33" s="3"/>
      <c r="D33" s="2"/>
      <c r="E33" s="2"/>
      <c r="F33" s="2"/>
      <c r="G33" s="2"/>
      <c r="H33" s="2"/>
      <c r="I33" s="2"/>
      <c r="J33" s="2"/>
      <c r="K33" s="2"/>
      <c r="L33" s="2"/>
      <c r="M33" s="2"/>
      <c r="N33" s="2"/>
      <c r="O33" s="2"/>
      <c r="P33" s="2"/>
      <c r="Q33" s="2"/>
      <c r="R33" s="2"/>
      <c r="S33" s="2"/>
    </row>
    <row r="34" spans="1:19" ht="18.75" customHeight="1" x14ac:dyDescent="0.3">
      <c r="A34" s="2"/>
      <c r="B34" s="18" t="s">
        <v>24</v>
      </c>
      <c r="C34" s="2"/>
      <c r="D34" s="2"/>
      <c r="E34" s="2"/>
      <c r="F34" s="2"/>
      <c r="G34" s="2"/>
      <c r="H34" s="2"/>
      <c r="I34" s="2"/>
      <c r="J34" s="2"/>
      <c r="K34" s="2"/>
      <c r="L34" s="2"/>
      <c r="M34" s="2"/>
      <c r="N34" s="2"/>
      <c r="O34" s="2"/>
      <c r="P34" s="2"/>
      <c r="Q34" s="2"/>
      <c r="R34" s="2"/>
      <c r="S34" s="2"/>
    </row>
    <row r="35" spans="1:19" ht="15" customHeight="1" x14ac:dyDescent="0.25">
      <c r="A35" s="2"/>
      <c r="B35" s="29" t="s">
        <v>25</v>
      </c>
      <c r="C35" s="29"/>
      <c r="D35" s="29"/>
      <c r="E35" s="29"/>
      <c r="F35" s="29"/>
      <c r="G35" s="2"/>
      <c r="H35" s="2"/>
      <c r="I35" s="2"/>
      <c r="J35" s="2"/>
      <c r="K35" s="2"/>
      <c r="L35" s="2"/>
      <c r="M35" s="2"/>
      <c r="N35" s="2"/>
      <c r="O35" s="2"/>
      <c r="P35" s="2"/>
      <c r="Q35" s="2"/>
      <c r="R35" s="2"/>
      <c r="S35" s="2"/>
    </row>
    <row r="36" spans="1:19" ht="15" customHeight="1" x14ac:dyDescent="0.25">
      <c r="A36" s="2"/>
      <c r="B36" s="29"/>
      <c r="C36" s="29"/>
      <c r="D36" s="29"/>
      <c r="E36" s="29"/>
      <c r="F36" s="29"/>
      <c r="G36" s="2"/>
      <c r="H36" s="2"/>
      <c r="I36" s="2"/>
      <c r="J36" s="2"/>
      <c r="K36" s="2"/>
      <c r="L36" s="2"/>
      <c r="M36" s="2"/>
      <c r="N36" s="2"/>
      <c r="O36" s="2"/>
      <c r="P36" s="2"/>
      <c r="Q36" s="2"/>
      <c r="R36" s="2"/>
      <c r="S36" s="2"/>
    </row>
    <row r="37" spans="1:19" ht="15" customHeight="1" x14ac:dyDescent="0.25">
      <c r="A37" s="2"/>
      <c r="B37" s="29"/>
      <c r="C37" s="29"/>
      <c r="D37" s="29"/>
      <c r="E37" s="29"/>
      <c r="F37" s="29"/>
      <c r="G37" s="2"/>
      <c r="H37" s="2"/>
      <c r="I37" s="2"/>
      <c r="J37" s="2"/>
      <c r="K37" s="2"/>
      <c r="L37" s="2"/>
      <c r="M37" s="2"/>
      <c r="N37" s="2"/>
      <c r="O37" s="2"/>
      <c r="P37" s="2"/>
      <c r="Q37" s="2"/>
      <c r="R37" s="2"/>
      <c r="S37" s="2"/>
    </row>
    <row r="38" spans="1:19" x14ac:dyDescent="0.25">
      <c r="A38" s="2"/>
      <c r="B38" s="22"/>
      <c r="C38" s="22"/>
      <c r="D38" s="22"/>
      <c r="E38" s="22"/>
      <c r="F38" s="22"/>
      <c r="G38" s="2"/>
      <c r="H38" s="2"/>
      <c r="I38" s="2"/>
      <c r="J38" s="2"/>
      <c r="K38" s="2"/>
      <c r="L38" s="2"/>
      <c r="M38" s="2"/>
      <c r="N38" s="2"/>
      <c r="O38" s="2"/>
      <c r="P38" s="2"/>
      <c r="Q38" s="2"/>
      <c r="R38" s="2"/>
      <c r="S38" s="2"/>
    </row>
    <row r="39" spans="1:19" ht="18.75" customHeight="1" x14ac:dyDescent="0.25">
      <c r="A39" s="2"/>
      <c r="B39" s="28" t="s">
        <v>26</v>
      </c>
      <c r="C39" s="28"/>
      <c r="D39" s="28"/>
      <c r="E39" s="28"/>
      <c r="F39" s="28"/>
      <c r="G39" s="2"/>
      <c r="H39" s="2"/>
      <c r="I39" s="2"/>
      <c r="J39" s="2"/>
      <c r="K39" s="2"/>
      <c r="L39" s="2"/>
      <c r="M39" s="2"/>
      <c r="N39" s="2"/>
      <c r="O39" s="2"/>
      <c r="P39" s="2"/>
      <c r="Q39" s="2"/>
      <c r="R39" s="2"/>
      <c r="S39" s="2"/>
    </row>
    <row r="40" spans="1:19" x14ac:dyDescent="0.25">
      <c r="A40" s="2"/>
      <c r="B40" s="28"/>
      <c r="C40" s="28"/>
      <c r="D40" s="28"/>
      <c r="E40" s="28"/>
      <c r="F40" s="28"/>
      <c r="G40" s="2"/>
      <c r="H40" s="2"/>
      <c r="I40" s="2"/>
      <c r="J40" s="2"/>
      <c r="K40" s="2"/>
      <c r="L40" s="2"/>
      <c r="M40" s="2"/>
      <c r="N40" s="2"/>
      <c r="O40" s="2"/>
      <c r="P40" s="2"/>
      <c r="Q40" s="2"/>
      <c r="R40" s="2"/>
      <c r="S40" s="2"/>
    </row>
    <row r="41" spans="1:19" x14ac:dyDescent="0.25">
      <c r="A41" s="2"/>
      <c r="B41" s="28"/>
      <c r="C41" s="28"/>
      <c r="D41" s="28"/>
      <c r="E41" s="28"/>
      <c r="F41" s="28"/>
      <c r="G41" s="2"/>
      <c r="H41" s="2"/>
      <c r="I41" s="2"/>
      <c r="J41" s="2"/>
      <c r="K41" s="2"/>
      <c r="L41" s="2"/>
      <c r="M41" s="2"/>
      <c r="N41" s="2"/>
      <c r="O41" s="2"/>
      <c r="P41" s="2"/>
      <c r="Q41" s="2"/>
      <c r="R41" s="2"/>
      <c r="S41" s="2"/>
    </row>
    <row r="42" spans="1:19" x14ac:dyDescent="0.25">
      <c r="A42" s="2"/>
      <c r="B42" s="2"/>
      <c r="C42" s="2"/>
      <c r="D42" s="2"/>
      <c r="E42" s="2"/>
      <c r="F42" s="2"/>
      <c r="G42" s="2"/>
      <c r="H42" s="2"/>
      <c r="I42" s="2"/>
      <c r="J42" s="2"/>
      <c r="K42" s="2"/>
      <c r="L42" s="2"/>
      <c r="M42" s="2"/>
      <c r="N42" s="2"/>
      <c r="O42" s="2"/>
      <c r="P42" s="2"/>
      <c r="Q42" s="2"/>
      <c r="R42" s="2"/>
      <c r="S42" s="2"/>
    </row>
    <row r="43" spans="1:19" ht="18.75" x14ac:dyDescent="0.3">
      <c r="A43" s="2"/>
      <c r="B43" s="18" t="s">
        <v>27</v>
      </c>
      <c r="C43" s="2"/>
      <c r="D43" s="2"/>
      <c r="E43" s="2"/>
      <c r="F43" s="2"/>
      <c r="G43" s="2"/>
      <c r="H43" s="2"/>
      <c r="I43" s="2"/>
      <c r="J43" s="2"/>
      <c r="K43" s="2"/>
      <c r="L43" s="2"/>
      <c r="M43" s="2"/>
      <c r="N43" s="2"/>
      <c r="O43" s="2"/>
      <c r="P43" s="2"/>
      <c r="Q43" s="2"/>
      <c r="R43" s="2"/>
      <c r="S43" s="2"/>
    </row>
    <row r="44" spans="1:19" x14ac:dyDescent="0.25">
      <c r="A44" s="2"/>
      <c r="B44" s="27" t="s">
        <v>28</v>
      </c>
      <c r="C44" s="27"/>
      <c r="D44" s="23"/>
      <c r="E44" s="2"/>
      <c r="F44" s="2"/>
      <c r="G44" s="2"/>
      <c r="H44" s="2"/>
      <c r="I44" s="2"/>
      <c r="J44" s="2"/>
      <c r="K44" s="2"/>
      <c r="L44" s="2"/>
      <c r="M44" s="2"/>
      <c r="N44" s="2"/>
      <c r="O44" s="2"/>
      <c r="P44" s="2"/>
      <c r="Q44" s="2"/>
      <c r="R44" s="2"/>
      <c r="S44" s="2"/>
    </row>
    <row r="45" spans="1:19" x14ac:dyDescent="0.25">
      <c r="A45" s="2"/>
      <c r="B45" s="27" t="s">
        <v>29</v>
      </c>
      <c r="C45" s="27"/>
      <c r="D45" s="23"/>
      <c r="E45" s="2"/>
      <c r="F45" s="2"/>
      <c r="G45" s="2"/>
      <c r="H45" s="2"/>
      <c r="I45" s="2"/>
      <c r="J45" s="2"/>
      <c r="K45" s="2"/>
      <c r="L45" s="2"/>
      <c r="M45" s="2"/>
      <c r="N45" s="2"/>
      <c r="O45" s="2"/>
      <c r="P45" s="2"/>
      <c r="Q45" s="2"/>
      <c r="R45" s="2"/>
      <c r="S45" s="2"/>
    </row>
    <row r="46" spans="1:19" x14ac:dyDescent="0.25">
      <c r="A46" s="2"/>
      <c r="B46" s="3"/>
      <c r="C46" s="3"/>
      <c r="D46" s="2"/>
      <c r="E46" s="2"/>
      <c r="F46" s="2"/>
      <c r="G46" s="2"/>
      <c r="H46" s="2"/>
      <c r="I46" s="2"/>
      <c r="J46" s="2"/>
      <c r="K46" s="2"/>
      <c r="L46" s="2"/>
      <c r="M46" s="2"/>
      <c r="N46" s="2"/>
      <c r="O46" s="2"/>
      <c r="P46" s="2"/>
      <c r="Q46" s="2"/>
      <c r="R46" s="2"/>
      <c r="S46" s="2"/>
    </row>
    <row r="47" spans="1:19" x14ac:dyDescent="0.25">
      <c r="A47" s="2"/>
      <c r="B47" s="2"/>
      <c r="C47" s="2"/>
      <c r="D47" s="2"/>
      <c r="E47" s="2"/>
      <c r="F47" s="2"/>
      <c r="G47" s="2"/>
      <c r="H47" s="2"/>
      <c r="I47" s="2"/>
      <c r="J47" s="2"/>
      <c r="K47" s="2"/>
      <c r="L47" s="2"/>
      <c r="M47" s="2"/>
      <c r="N47" s="2"/>
      <c r="O47" s="2"/>
      <c r="P47" s="2"/>
      <c r="Q47" s="2"/>
      <c r="R47" s="2"/>
      <c r="S47" s="2"/>
    </row>
    <row r="48" spans="1:19" x14ac:dyDescent="0.25">
      <c r="A48" s="2"/>
      <c r="B48" s="2"/>
      <c r="C48" s="2"/>
      <c r="D48" s="2"/>
      <c r="E48" s="2"/>
      <c r="F48" s="2"/>
      <c r="G48" s="2"/>
      <c r="H48" s="2"/>
      <c r="I48" s="2"/>
      <c r="J48" s="2"/>
      <c r="K48" s="2"/>
      <c r="L48" s="2"/>
      <c r="M48" s="2"/>
      <c r="N48" s="2"/>
      <c r="O48" s="2"/>
      <c r="P48" s="2"/>
      <c r="Q48" s="2"/>
      <c r="R48" s="2"/>
      <c r="S48" s="2"/>
    </row>
    <row r="49" spans="1:19" x14ac:dyDescent="0.25">
      <c r="A49" s="2"/>
      <c r="B49" s="2"/>
      <c r="C49" s="2"/>
      <c r="D49" s="2"/>
      <c r="E49" s="2"/>
      <c r="F49" s="2"/>
      <c r="G49" s="2"/>
      <c r="H49" s="2"/>
      <c r="I49" s="2"/>
      <c r="J49" s="2"/>
      <c r="K49" s="2"/>
      <c r="L49" s="2"/>
      <c r="M49" s="2"/>
      <c r="N49" s="2"/>
      <c r="O49" s="2"/>
      <c r="P49" s="2"/>
      <c r="Q49" s="2"/>
      <c r="R49" s="2"/>
      <c r="S49" s="2"/>
    </row>
  </sheetData>
  <sheetProtection algorithmName="SHA-512" hashValue="GEwC29LwNHw/4S4ngO+A+fjKMa+VXFfhTBOtdefJgprrCIhfVfoIRU6Izxa3535Xbfs8LMyGVO84Gh2JS26iXA==" saltValue="TryzLlNRbjDRtEdQjGX3eg==" spinCount="100000" sheet="1" objects="1" scenarios="1"/>
  <mergeCells count="4">
    <mergeCell ref="B44:C44"/>
    <mergeCell ref="B45:C45"/>
    <mergeCell ref="B39:F41"/>
    <mergeCell ref="B35:F37"/>
  </mergeCells>
  <hyperlinks>
    <hyperlink ref="B44:C44" r:id="rId1" display="Íbúagátt Akraneskaupstaðar"/>
    <hyperlink ref="B45:C45" r:id="rId2" display="Fasteignaskrá"/>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0"/>
  <sheetViews>
    <sheetView tabSelected="1" zoomScaleNormal="100" workbookViewId="0">
      <selection activeCell="B15" sqref="B15"/>
    </sheetView>
  </sheetViews>
  <sheetFormatPr defaultRowHeight="15" x14ac:dyDescent="0.25"/>
  <cols>
    <col min="1" max="1" width="1.42578125" style="1" customWidth="1"/>
    <col min="2" max="2" width="14.42578125" style="1" customWidth="1"/>
    <col min="3" max="3" width="12.85546875" style="1" customWidth="1"/>
    <col min="4" max="4" width="19" style="1" customWidth="1"/>
    <col min="5" max="5" width="15" style="1" customWidth="1"/>
    <col min="6" max="6" width="14.28515625" style="1" customWidth="1"/>
    <col min="7" max="7" width="11.5703125" style="1" hidden="1" customWidth="1"/>
    <col min="8" max="11" width="0" style="1" hidden="1" customWidth="1"/>
    <col min="12" max="12" width="9.7109375" style="1" hidden="1" customWidth="1"/>
    <col min="13" max="13" width="19.140625" style="1" hidden="1" customWidth="1"/>
    <col min="14" max="16384" width="9.140625" style="1"/>
  </cols>
  <sheetData>
    <row r="1" spans="1:19" x14ac:dyDescent="0.25">
      <c r="A1" s="7" t="s">
        <v>16</v>
      </c>
      <c r="B1" s="3"/>
      <c r="C1" s="3"/>
      <c r="D1" s="3"/>
      <c r="E1" s="3"/>
      <c r="F1" s="3"/>
      <c r="G1" s="3"/>
      <c r="H1" s="3"/>
      <c r="I1" s="3"/>
      <c r="J1" s="2"/>
      <c r="K1" s="2"/>
      <c r="L1" s="2"/>
      <c r="M1" s="2"/>
      <c r="N1" s="2"/>
      <c r="O1" s="2"/>
      <c r="P1" s="2"/>
      <c r="Q1" s="2"/>
      <c r="R1" s="2"/>
      <c r="S1" s="2"/>
    </row>
    <row r="2" spans="1:19" x14ac:dyDescent="0.25">
      <c r="A2" s="3"/>
      <c r="B2" s="3" t="s">
        <v>20</v>
      </c>
      <c r="C2" s="3"/>
      <c r="D2" s="3"/>
      <c r="E2" s="3"/>
      <c r="F2" s="10">
        <f>+$M$10</f>
        <v>4502000</v>
      </c>
      <c r="G2" s="3"/>
      <c r="H2" s="3"/>
      <c r="I2" s="3"/>
      <c r="J2" s="2"/>
      <c r="K2" s="2"/>
      <c r="L2" s="2"/>
      <c r="M2" s="6" t="s">
        <v>9</v>
      </c>
      <c r="N2" s="2"/>
      <c r="O2" s="2"/>
      <c r="P2" s="2"/>
      <c r="Q2" s="2"/>
      <c r="R2" s="2"/>
      <c r="S2" s="2"/>
    </row>
    <row r="3" spans="1:19" x14ac:dyDescent="0.25">
      <c r="A3" s="3"/>
      <c r="B3" s="3" t="s">
        <v>21</v>
      </c>
      <c r="C3" s="3"/>
      <c r="D3" s="3"/>
      <c r="E3" s="3"/>
      <c r="F3" s="10">
        <f>+$M$11</f>
        <v>6231000</v>
      </c>
      <c r="G3" s="3"/>
      <c r="H3" s="3"/>
      <c r="I3" s="3"/>
      <c r="J3" s="2"/>
      <c r="K3" s="2"/>
      <c r="L3" s="2"/>
      <c r="M3" s="4" t="s">
        <v>10</v>
      </c>
      <c r="N3" s="2"/>
      <c r="O3" s="2"/>
      <c r="P3" s="2"/>
      <c r="Q3" s="2"/>
      <c r="R3" s="2"/>
      <c r="S3" s="2"/>
    </row>
    <row r="4" spans="1:19" x14ac:dyDescent="0.25">
      <c r="A4" s="3"/>
      <c r="B4" s="3" t="s">
        <v>18</v>
      </c>
      <c r="C4" s="3"/>
      <c r="D4" s="3"/>
      <c r="E4" s="3"/>
      <c r="F4" s="11">
        <v>3.6110000000000001E-3</v>
      </c>
      <c r="G4" s="3"/>
      <c r="H4" s="3"/>
      <c r="I4" s="3"/>
      <c r="J4" s="2"/>
      <c r="K4" s="2"/>
      <c r="L4" s="2"/>
      <c r="M4" s="5" t="s">
        <v>11</v>
      </c>
      <c r="N4" s="2"/>
      <c r="O4" s="2"/>
      <c r="P4" s="2"/>
      <c r="Q4" s="2"/>
      <c r="R4" s="2"/>
      <c r="S4" s="2"/>
    </row>
    <row r="5" spans="1:19" x14ac:dyDescent="0.25">
      <c r="A5" s="3"/>
      <c r="B5" s="3"/>
      <c r="C5" s="3"/>
      <c r="D5" s="3"/>
      <c r="E5" s="3"/>
      <c r="F5" s="3"/>
      <c r="G5" s="3"/>
      <c r="H5" s="3"/>
      <c r="I5" s="3"/>
      <c r="J5" s="2"/>
      <c r="K5" s="2"/>
      <c r="L5" s="2"/>
      <c r="M5" s="2"/>
      <c r="N5" s="2"/>
      <c r="O5" s="2"/>
      <c r="P5" s="2"/>
      <c r="Q5" s="2"/>
      <c r="R5" s="2"/>
      <c r="S5" s="2"/>
    </row>
    <row r="6" spans="1:19" x14ac:dyDescent="0.25">
      <c r="A6" s="7" t="s">
        <v>14</v>
      </c>
      <c r="B6" s="3"/>
      <c r="C6" s="3"/>
      <c r="D6" s="3"/>
      <c r="E6" s="3"/>
      <c r="F6" s="3"/>
      <c r="G6" s="2"/>
      <c r="H6" s="2"/>
      <c r="I6" s="2"/>
      <c r="J6" s="2"/>
      <c r="K6" s="3" t="s">
        <v>3</v>
      </c>
      <c r="L6" s="3"/>
      <c r="M6" s="4">
        <f>+F3-F2</f>
        <v>1729000</v>
      </c>
      <c r="N6" s="2"/>
      <c r="O6" s="2"/>
      <c r="P6" s="2"/>
      <c r="Q6" s="2"/>
      <c r="R6" s="2"/>
      <c r="S6" s="2"/>
    </row>
    <row r="7" spans="1:19" x14ac:dyDescent="0.25">
      <c r="A7" s="20" t="s">
        <v>30</v>
      </c>
      <c r="B7" s="3"/>
      <c r="C7" s="3"/>
      <c r="D7" s="3"/>
      <c r="E7" s="3"/>
      <c r="F7" s="3"/>
      <c r="G7" s="2"/>
      <c r="H7" s="2"/>
      <c r="I7" s="2"/>
      <c r="J7" s="2"/>
      <c r="K7" s="3"/>
      <c r="L7" s="3"/>
      <c r="M7" s="4"/>
      <c r="N7" s="2"/>
      <c r="O7" s="2"/>
      <c r="P7" s="2"/>
      <c r="Q7" s="2"/>
      <c r="R7" s="2"/>
      <c r="S7" s="2"/>
    </row>
    <row r="8" spans="1:19" x14ac:dyDescent="0.25">
      <c r="A8" s="2"/>
      <c r="B8" s="3" t="s">
        <v>22</v>
      </c>
      <c r="C8" s="3"/>
      <c r="D8" s="3"/>
      <c r="E8" s="3"/>
      <c r="F8" s="15"/>
      <c r="G8" s="2"/>
      <c r="H8" s="2"/>
      <c r="I8" s="2"/>
      <c r="J8" s="2"/>
      <c r="K8" s="3" t="s">
        <v>7</v>
      </c>
      <c r="L8" s="3"/>
      <c r="M8" s="4">
        <f>+M6/10</f>
        <v>172900</v>
      </c>
      <c r="N8" s="20"/>
      <c r="O8" s="2"/>
      <c r="P8" s="2"/>
      <c r="Q8" s="2"/>
      <c r="R8" s="2"/>
      <c r="S8" s="2"/>
    </row>
    <row r="9" spans="1:19" x14ac:dyDescent="0.25">
      <c r="A9" s="3"/>
      <c r="B9" s="3" t="s">
        <v>0</v>
      </c>
      <c r="C9" s="3"/>
      <c r="D9" s="3"/>
      <c r="E9" s="3"/>
      <c r="F9" s="16"/>
      <c r="G9" s="3"/>
      <c r="H9" s="3"/>
      <c r="I9" s="3"/>
      <c r="J9" s="2"/>
      <c r="K9" s="2"/>
      <c r="L9" s="2"/>
      <c r="M9" s="2"/>
      <c r="N9" s="20"/>
      <c r="O9" s="2"/>
      <c r="P9" s="2"/>
      <c r="Q9" s="2"/>
      <c r="R9" s="2"/>
      <c r="S9" s="2"/>
    </row>
    <row r="10" spans="1:19" x14ac:dyDescent="0.25">
      <c r="A10" s="3"/>
      <c r="B10" s="3" t="s">
        <v>4</v>
      </c>
      <c r="C10" s="3"/>
      <c r="D10" s="3"/>
      <c r="E10" s="3"/>
      <c r="F10" s="16"/>
      <c r="G10" s="3"/>
      <c r="H10" s="3" t="s">
        <v>12</v>
      </c>
      <c r="I10" s="3"/>
      <c r="J10" s="3"/>
      <c r="K10" s="2"/>
      <c r="L10" s="2"/>
      <c r="M10" s="6">
        <v>4502000</v>
      </c>
      <c r="N10" s="20"/>
      <c r="O10" s="2"/>
      <c r="P10" s="2"/>
      <c r="Q10" s="2"/>
      <c r="R10" s="2"/>
      <c r="S10" s="2"/>
    </row>
    <row r="11" spans="1:19" x14ac:dyDescent="0.25">
      <c r="A11" s="3"/>
      <c r="B11" s="3" t="s">
        <v>1</v>
      </c>
      <c r="C11" s="3"/>
      <c r="D11" s="3"/>
      <c r="E11" s="3"/>
      <c r="F11" s="10">
        <f>SUM(F9:F10)</f>
        <v>0</v>
      </c>
      <c r="G11" s="3"/>
      <c r="H11" s="3" t="s">
        <v>13</v>
      </c>
      <c r="I11" s="3"/>
      <c r="J11" s="3"/>
      <c r="K11" s="2"/>
      <c r="L11" s="2"/>
      <c r="M11" s="6">
        <v>6231000</v>
      </c>
      <c r="N11" s="2"/>
      <c r="O11" s="2"/>
      <c r="P11" s="2"/>
      <c r="Q11" s="2"/>
      <c r="R11" s="2"/>
      <c r="S11" s="2"/>
    </row>
    <row r="12" spans="1:19" x14ac:dyDescent="0.25">
      <c r="A12" s="3"/>
      <c r="B12" s="3" t="s">
        <v>8</v>
      </c>
      <c r="C12" s="3"/>
      <c r="D12" s="3"/>
      <c r="E12" s="3"/>
      <c r="F12" s="10">
        <f>+F11*F4</f>
        <v>0</v>
      </c>
      <c r="G12" s="3"/>
      <c r="H12" s="2"/>
      <c r="I12" s="2"/>
      <c r="J12" s="2"/>
      <c r="K12" s="2"/>
      <c r="L12" s="2"/>
      <c r="M12" s="2"/>
      <c r="N12" s="2"/>
      <c r="O12" s="2"/>
      <c r="P12" s="2"/>
      <c r="Q12" s="2"/>
      <c r="R12" s="2"/>
      <c r="S12" s="2"/>
    </row>
    <row r="13" spans="1:19" x14ac:dyDescent="0.25">
      <c r="A13" s="3"/>
      <c r="B13" s="3" t="s">
        <v>19</v>
      </c>
      <c r="C13" s="3"/>
      <c r="D13" s="3"/>
      <c r="E13" s="3"/>
      <c r="F13" s="17">
        <f>+IF(F8&lt;F2,$E$19,IF(F8&gt;$F$3,$E$30,((F8-$F$2)/$M$6)))</f>
        <v>0</v>
      </c>
      <c r="G13" s="3"/>
      <c r="H13" s="2"/>
      <c r="I13" s="3"/>
      <c r="J13" s="2"/>
      <c r="K13" s="2"/>
      <c r="L13" s="2"/>
      <c r="M13" s="2"/>
      <c r="N13" s="2"/>
      <c r="O13" s="2"/>
      <c r="P13" s="2"/>
      <c r="Q13" s="2"/>
      <c r="R13" s="2"/>
      <c r="S13" s="2"/>
    </row>
    <row r="14" spans="1:19" x14ac:dyDescent="0.25">
      <c r="A14" s="3"/>
      <c r="B14" s="3" t="s">
        <v>2</v>
      </c>
      <c r="C14" s="3"/>
      <c r="D14" s="3"/>
      <c r="E14" s="3"/>
      <c r="F14" s="13">
        <f>1-F13</f>
        <v>1</v>
      </c>
      <c r="G14" s="3"/>
      <c r="H14" s="2"/>
      <c r="I14" s="3"/>
      <c r="J14" s="2"/>
      <c r="K14" s="2"/>
      <c r="L14" s="2"/>
      <c r="M14" s="2"/>
      <c r="N14" s="2"/>
      <c r="O14" s="2"/>
      <c r="P14" s="2"/>
      <c r="Q14" s="2"/>
      <c r="R14" s="2"/>
      <c r="S14" s="2"/>
    </row>
    <row r="15" spans="1:19" ht="15.75" thickBot="1" x14ac:dyDescent="0.3">
      <c r="A15" s="3"/>
      <c r="B15" s="3" t="s">
        <v>31</v>
      </c>
      <c r="C15" s="3"/>
      <c r="D15" s="3"/>
      <c r="E15" s="3"/>
      <c r="F15" s="14">
        <f>+F12*F13</f>
        <v>0</v>
      </c>
      <c r="G15" s="3"/>
      <c r="H15" s="2"/>
      <c r="I15" s="3"/>
      <c r="J15" s="2"/>
      <c r="K15" s="2"/>
      <c r="L15" s="2"/>
      <c r="M15" s="2"/>
      <c r="N15" s="2"/>
      <c r="O15" s="2"/>
      <c r="P15" s="2"/>
      <c r="Q15" s="2"/>
      <c r="R15" s="2"/>
      <c r="S15" s="2"/>
    </row>
    <row r="16" spans="1:19" ht="15.75" thickTop="1" x14ac:dyDescent="0.25">
      <c r="A16" s="3"/>
      <c r="B16" s="2"/>
      <c r="C16" s="2"/>
      <c r="D16" s="2"/>
      <c r="E16" s="3"/>
      <c r="F16" s="3"/>
      <c r="G16" s="3"/>
      <c r="H16" s="2"/>
      <c r="I16" s="3"/>
      <c r="J16" s="2"/>
      <c r="K16" s="2"/>
      <c r="L16" s="2"/>
      <c r="M16" s="2"/>
      <c r="N16" s="2"/>
      <c r="O16" s="2"/>
      <c r="P16" s="2"/>
      <c r="Q16" s="2"/>
      <c r="R16" s="2"/>
      <c r="S16" s="2"/>
    </row>
    <row r="17" spans="1:19" x14ac:dyDescent="0.25">
      <c r="A17" s="7" t="s">
        <v>32</v>
      </c>
      <c r="B17" s="3"/>
      <c r="C17" s="3"/>
      <c r="D17" s="3"/>
      <c r="E17" s="3"/>
      <c r="F17" s="3"/>
      <c r="G17" s="3"/>
      <c r="I17" s="3"/>
      <c r="J17" s="2"/>
      <c r="K17" s="2"/>
      <c r="L17" s="2"/>
      <c r="M17" s="2"/>
      <c r="N17" s="2"/>
      <c r="O17" s="2"/>
      <c r="P17" s="2"/>
      <c r="Q17" s="2"/>
      <c r="R17" s="2"/>
      <c r="S17" s="2"/>
    </row>
    <row r="18" spans="1:19" ht="26.25" x14ac:dyDescent="0.25">
      <c r="A18" s="3"/>
      <c r="B18" s="8" t="s">
        <v>5</v>
      </c>
      <c r="C18" s="8" t="s">
        <v>2</v>
      </c>
      <c r="D18" s="8" t="s">
        <v>34</v>
      </c>
      <c r="E18" s="8" t="s">
        <v>6</v>
      </c>
      <c r="F18" s="8" t="s">
        <v>33</v>
      </c>
      <c r="G18" s="3"/>
      <c r="H18" s="3"/>
      <c r="I18" s="3"/>
      <c r="J18" s="2"/>
      <c r="K18" s="2"/>
      <c r="L18" s="2"/>
      <c r="M18" s="2"/>
      <c r="N18" s="2"/>
      <c r="O18" s="2"/>
      <c r="P18" s="2"/>
      <c r="Q18" s="2"/>
      <c r="R18" s="2"/>
      <c r="S18" s="2"/>
    </row>
    <row r="19" spans="1:19" x14ac:dyDescent="0.25">
      <c r="A19" s="3"/>
      <c r="B19" s="12" t="s">
        <v>17</v>
      </c>
      <c r="C19" s="9">
        <v>1</v>
      </c>
      <c r="D19" s="3">
        <f t="shared" ref="D19:D30" si="0">+$F$12</f>
        <v>0</v>
      </c>
      <c r="E19" s="9">
        <v>0</v>
      </c>
      <c r="F19" s="3">
        <f t="shared" ref="F19:F30" si="1">D19*E19</f>
        <v>0</v>
      </c>
      <c r="G19" s="3"/>
      <c r="H19" s="3"/>
      <c r="I19" s="3"/>
      <c r="J19" s="2"/>
      <c r="K19" s="2"/>
      <c r="L19" s="2"/>
      <c r="M19" s="2"/>
      <c r="N19" s="2"/>
      <c r="O19" s="2"/>
      <c r="P19" s="2"/>
      <c r="Q19" s="2"/>
      <c r="R19" s="2"/>
      <c r="S19" s="2"/>
    </row>
    <row r="20" spans="1:19" x14ac:dyDescent="0.25">
      <c r="A20" s="3"/>
      <c r="B20" s="3">
        <f>+$F$2</f>
        <v>4502000</v>
      </c>
      <c r="C20" s="9">
        <v>1</v>
      </c>
      <c r="D20" s="3">
        <f t="shared" si="0"/>
        <v>0</v>
      </c>
      <c r="E20" s="9">
        <f t="shared" ref="E20:E30" si="2">(B20-$F$2)/$M$6</f>
        <v>0</v>
      </c>
      <c r="F20" s="3">
        <f t="shared" si="1"/>
        <v>0</v>
      </c>
      <c r="G20" s="3"/>
      <c r="H20" s="3"/>
      <c r="I20" s="3"/>
      <c r="J20" s="2"/>
      <c r="K20" s="2"/>
      <c r="L20" s="2"/>
      <c r="M20" s="2"/>
      <c r="N20" s="2"/>
      <c r="O20" s="2"/>
      <c r="P20" s="2"/>
      <c r="Q20" s="2"/>
      <c r="R20" s="2"/>
      <c r="S20" s="2"/>
    </row>
    <row r="21" spans="1:19" x14ac:dyDescent="0.25">
      <c r="A21" s="3"/>
      <c r="B21" s="3">
        <f t="shared" ref="B21:B30" si="3">+B20+$M$8</f>
        <v>4674900</v>
      </c>
      <c r="C21" s="9">
        <v>0.9</v>
      </c>
      <c r="D21" s="3">
        <f t="shared" si="0"/>
        <v>0</v>
      </c>
      <c r="E21" s="9">
        <f t="shared" si="2"/>
        <v>0.1</v>
      </c>
      <c r="F21" s="3">
        <f t="shared" si="1"/>
        <v>0</v>
      </c>
      <c r="G21" s="3"/>
      <c r="H21" s="3"/>
      <c r="I21" s="3"/>
      <c r="J21" s="2"/>
      <c r="K21" s="2"/>
      <c r="L21" s="2"/>
      <c r="M21" s="2"/>
      <c r="N21" s="2"/>
      <c r="O21" s="2"/>
      <c r="P21" s="2"/>
      <c r="Q21" s="2"/>
      <c r="R21" s="2"/>
      <c r="S21" s="2"/>
    </row>
    <row r="22" spans="1:19" x14ac:dyDescent="0.25">
      <c r="A22" s="3"/>
      <c r="B22" s="3">
        <f t="shared" si="3"/>
        <v>4847800</v>
      </c>
      <c r="C22" s="9">
        <v>0.8</v>
      </c>
      <c r="D22" s="3">
        <f t="shared" si="0"/>
        <v>0</v>
      </c>
      <c r="E22" s="9">
        <f t="shared" si="2"/>
        <v>0.2</v>
      </c>
      <c r="F22" s="3">
        <f t="shared" si="1"/>
        <v>0</v>
      </c>
      <c r="G22" s="3"/>
      <c r="H22" s="3"/>
      <c r="I22" s="3"/>
      <c r="J22" s="2"/>
      <c r="K22" s="2"/>
      <c r="L22" s="2"/>
      <c r="M22" s="2"/>
      <c r="N22" s="2"/>
      <c r="O22" s="2"/>
      <c r="P22" s="2"/>
      <c r="Q22" s="2"/>
      <c r="R22" s="2"/>
      <c r="S22" s="2"/>
    </row>
    <row r="23" spans="1:19" x14ac:dyDescent="0.25">
      <c r="A23" s="3"/>
      <c r="B23" s="3">
        <f t="shared" si="3"/>
        <v>5020700</v>
      </c>
      <c r="C23" s="9">
        <v>0.7</v>
      </c>
      <c r="D23" s="3">
        <f t="shared" si="0"/>
        <v>0</v>
      </c>
      <c r="E23" s="9">
        <f t="shared" si="2"/>
        <v>0.3</v>
      </c>
      <c r="F23" s="3">
        <f t="shared" si="1"/>
        <v>0</v>
      </c>
      <c r="G23" s="3"/>
      <c r="H23" s="3"/>
      <c r="I23" s="3"/>
      <c r="J23" s="2"/>
      <c r="K23" s="2"/>
      <c r="L23" s="2"/>
      <c r="M23" s="2"/>
      <c r="N23" s="2"/>
      <c r="O23" s="2"/>
      <c r="P23" s="2"/>
      <c r="Q23" s="2"/>
      <c r="R23" s="2"/>
      <c r="S23" s="2"/>
    </row>
    <row r="24" spans="1:19" x14ac:dyDescent="0.25">
      <c r="A24" s="3"/>
      <c r="B24" s="3">
        <f t="shared" si="3"/>
        <v>5193600</v>
      </c>
      <c r="C24" s="9">
        <v>0.6</v>
      </c>
      <c r="D24" s="3">
        <f t="shared" si="0"/>
        <v>0</v>
      </c>
      <c r="E24" s="9">
        <f t="shared" si="2"/>
        <v>0.4</v>
      </c>
      <c r="F24" s="3">
        <f t="shared" si="1"/>
        <v>0</v>
      </c>
      <c r="G24" s="3"/>
      <c r="H24" s="3"/>
      <c r="I24" s="3"/>
      <c r="J24" s="2"/>
      <c r="K24" s="2"/>
      <c r="L24" s="2"/>
      <c r="M24" s="2"/>
      <c r="N24" s="2"/>
      <c r="O24" s="2"/>
      <c r="P24" s="2"/>
      <c r="Q24" s="2"/>
      <c r="R24" s="2"/>
      <c r="S24" s="2"/>
    </row>
    <row r="25" spans="1:19" x14ac:dyDescent="0.25">
      <c r="A25" s="3"/>
      <c r="B25" s="3">
        <f t="shared" si="3"/>
        <v>5366500</v>
      </c>
      <c r="C25" s="9">
        <v>0.5</v>
      </c>
      <c r="D25" s="3">
        <f t="shared" si="0"/>
        <v>0</v>
      </c>
      <c r="E25" s="9">
        <f t="shared" si="2"/>
        <v>0.5</v>
      </c>
      <c r="F25" s="3">
        <f t="shared" si="1"/>
        <v>0</v>
      </c>
      <c r="G25" s="3"/>
      <c r="H25" s="3"/>
      <c r="I25" s="3"/>
      <c r="J25" s="2"/>
      <c r="K25" s="2"/>
      <c r="L25" s="2"/>
      <c r="M25" s="2"/>
      <c r="N25" s="2"/>
      <c r="O25" s="2"/>
      <c r="P25" s="2"/>
      <c r="Q25" s="2"/>
      <c r="R25" s="2"/>
      <c r="S25" s="2"/>
    </row>
    <row r="26" spans="1:19" x14ac:dyDescent="0.25">
      <c r="A26" s="3"/>
      <c r="B26" s="3">
        <f t="shared" si="3"/>
        <v>5539400</v>
      </c>
      <c r="C26" s="9">
        <v>0.4</v>
      </c>
      <c r="D26" s="3">
        <f t="shared" si="0"/>
        <v>0</v>
      </c>
      <c r="E26" s="9">
        <f t="shared" si="2"/>
        <v>0.6</v>
      </c>
      <c r="F26" s="3">
        <f t="shared" si="1"/>
        <v>0</v>
      </c>
      <c r="G26" s="3"/>
      <c r="H26" s="3"/>
      <c r="I26" s="3"/>
      <c r="J26" s="2"/>
      <c r="K26" s="2"/>
      <c r="L26" s="2"/>
      <c r="M26" s="2"/>
      <c r="N26" s="2"/>
      <c r="O26" s="2"/>
      <c r="P26" s="2"/>
      <c r="Q26" s="2"/>
      <c r="R26" s="2"/>
      <c r="S26" s="2"/>
    </row>
    <row r="27" spans="1:19" x14ac:dyDescent="0.25">
      <c r="A27" s="3"/>
      <c r="B27" s="3">
        <f t="shared" si="3"/>
        <v>5712300</v>
      </c>
      <c r="C27" s="9">
        <v>0.3</v>
      </c>
      <c r="D27" s="3">
        <f t="shared" si="0"/>
        <v>0</v>
      </c>
      <c r="E27" s="9">
        <f t="shared" si="2"/>
        <v>0.7</v>
      </c>
      <c r="F27" s="3">
        <f t="shared" si="1"/>
        <v>0</v>
      </c>
      <c r="G27" s="3"/>
      <c r="H27" s="2"/>
      <c r="I27" s="2"/>
      <c r="J27" s="2"/>
      <c r="K27" s="2"/>
      <c r="L27" s="2"/>
      <c r="M27" s="2"/>
      <c r="N27" s="2"/>
      <c r="O27" s="2"/>
      <c r="P27" s="2"/>
      <c r="Q27" s="2"/>
      <c r="R27" s="2"/>
      <c r="S27" s="2"/>
    </row>
    <row r="28" spans="1:19" x14ac:dyDescent="0.25">
      <c r="A28" s="3"/>
      <c r="B28" s="3">
        <f t="shared" si="3"/>
        <v>5885200</v>
      </c>
      <c r="C28" s="9">
        <v>0.2</v>
      </c>
      <c r="D28" s="3">
        <f t="shared" si="0"/>
        <v>0</v>
      </c>
      <c r="E28" s="9">
        <f t="shared" si="2"/>
        <v>0.8</v>
      </c>
      <c r="F28" s="3">
        <f t="shared" si="1"/>
        <v>0</v>
      </c>
      <c r="G28" s="3"/>
      <c r="H28" s="2"/>
      <c r="I28" s="2"/>
      <c r="J28" s="2"/>
      <c r="K28" s="2"/>
      <c r="L28" s="2"/>
      <c r="M28" s="2"/>
      <c r="N28" s="2"/>
      <c r="O28" s="2"/>
      <c r="P28" s="2"/>
      <c r="Q28" s="2"/>
      <c r="R28" s="2"/>
      <c r="S28" s="2"/>
    </row>
    <row r="29" spans="1:19" x14ac:dyDescent="0.25">
      <c r="A29" s="3"/>
      <c r="B29" s="3">
        <f t="shared" si="3"/>
        <v>6058100</v>
      </c>
      <c r="C29" s="9">
        <v>0.1</v>
      </c>
      <c r="D29" s="3">
        <f t="shared" si="0"/>
        <v>0</v>
      </c>
      <c r="E29" s="9">
        <f t="shared" si="2"/>
        <v>0.9</v>
      </c>
      <c r="F29" s="3">
        <f t="shared" si="1"/>
        <v>0</v>
      </c>
      <c r="G29" s="3"/>
      <c r="H29" s="2"/>
      <c r="I29" s="2"/>
      <c r="J29" s="2"/>
      <c r="K29" s="2"/>
      <c r="L29" s="2"/>
      <c r="M29" s="2"/>
      <c r="N29" s="2"/>
      <c r="O29" s="2"/>
      <c r="P29" s="2"/>
      <c r="Q29" s="2"/>
      <c r="R29" s="2"/>
      <c r="S29" s="2"/>
    </row>
    <row r="30" spans="1:19" x14ac:dyDescent="0.25">
      <c r="A30" s="3"/>
      <c r="B30" s="3">
        <f t="shared" si="3"/>
        <v>6231000</v>
      </c>
      <c r="C30" s="9">
        <v>0</v>
      </c>
      <c r="D30" s="3">
        <f t="shared" si="0"/>
        <v>0</v>
      </c>
      <c r="E30" s="9">
        <f t="shared" si="2"/>
        <v>1</v>
      </c>
      <c r="F30" s="3">
        <f t="shared" si="1"/>
        <v>0</v>
      </c>
      <c r="G30" s="3"/>
      <c r="H30" s="2"/>
      <c r="I30" s="2"/>
      <c r="J30" s="2"/>
      <c r="K30" s="2"/>
      <c r="L30" s="2"/>
      <c r="M30" s="2"/>
      <c r="N30" s="2"/>
      <c r="O30" s="2"/>
      <c r="P30" s="2"/>
      <c r="Q30" s="2"/>
      <c r="R30" s="2"/>
      <c r="S30" s="2"/>
    </row>
    <row r="31" spans="1:19" x14ac:dyDescent="0.25">
      <c r="A31" s="2"/>
      <c r="B31" s="2"/>
      <c r="C31" s="2"/>
      <c r="D31" s="2"/>
      <c r="E31" s="2"/>
      <c r="F31" s="2"/>
      <c r="G31" s="3"/>
      <c r="H31" s="2"/>
      <c r="I31" s="2"/>
      <c r="J31" s="2"/>
      <c r="K31" s="2"/>
      <c r="L31" s="2"/>
      <c r="M31" s="2"/>
      <c r="N31" s="2"/>
      <c r="O31" s="2"/>
      <c r="P31" s="2"/>
      <c r="Q31" s="2"/>
      <c r="R31" s="2"/>
      <c r="S31" s="2"/>
    </row>
    <row r="32" spans="1:19" x14ac:dyDescent="0.25">
      <c r="A32" s="2"/>
      <c r="B32" s="2"/>
      <c r="C32" s="2"/>
      <c r="D32" s="2"/>
      <c r="E32" s="2"/>
      <c r="F32" s="2"/>
      <c r="G32" s="3"/>
      <c r="H32" s="2"/>
      <c r="I32" s="2"/>
      <c r="J32" s="2"/>
      <c r="K32" s="2"/>
      <c r="L32" s="2"/>
      <c r="M32" s="2"/>
      <c r="N32" s="2"/>
      <c r="O32" s="2"/>
      <c r="P32" s="2"/>
      <c r="Q32" s="2"/>
      <c r="R32" s="2"/>
      <c r="S32" s="2"/>
    </row>
    <row r="33" spans="1:19" x14ac:dyDescent="0.25">
      <c r="A33" s="2"/>
      <c r="B33" s="2"/>
      <c r="C33" s="2"/>
      <c r="D33" s="2"/>
      <c r="E33" s="2"/>
      <c r="F33" s="2"/>
      <c r="G33" s="2"/>
      <c r="H33" s="2"/>
      <c r="I33" s="2"/>
      <c r="J33" s="2"/>
      <c r="K33" s="2"/>
      <c r="L33" s="2"/>
      <c r="M33" s="2"/>
      <c r="N33" s="2"/>
      <c r="O33" s="2"/>
      <c r="P33" s="2"/>
      <c r="Q33" s="2"/>
      <c r="R33" s="2"/>
      <c r="S33" s="2"/>
    </row>
    <row r="34" spans="1:19" ht="15" customHeight="1" x14ac:dyDescent="0.3">
      <c r="A34" s="2"/>
      <c r="B34" s="18" t="s">
        <v>24</v>
      </c>
      <c r="C34" s="2"/>
      <c r="D34" s="2"/>
      <c r="E34" s="2"/>
      <c r="F34" s="2"/>
      <c r="G34" s="21"/>
      <c r="H34" s="21"/>
      <c r="I34" s="21"/>
      <c r="J34" s="21"/>
      <c r="K34" s="21"/>
      <c r="L34" s="21"/>
      <c r="M34" s="21"/>
      <c r="N34" s="2"/>
      <c r="O34" s="2"/>
      <c r="P34" s="2"/>
      <c r="Q34" s="2"/>
      <c r="R34" s="2"/>
      <c r="S34" s="2"/>
    </row>
    <row r="35" spans="1:19" ht="15" customHeight="1" x14ac:dyDescent="0.25">
      <c r="A35" s="2"/>
      <c r="B35" s="29" t="s">
        <v>25</v>
      </c>
      <c r="C35" s="29"/>
      <c r="D35" s="29"/>
      <c r="E35" s="29"/>
      <c r="F35" s="29"/>
      <c r="G35" s="24"/>
      <c r="H35" s="24"/>
      <c r="I35" s="24"/>
      <c r="J35" s="24"/>
      <c r="K35" s="24"/>
      <c r="L35" s="24"/>
      <c r="M35" s="24"/>
      <c r="N35" s="2"/>
      <c r="O35" s="2"/>
      <c r="P35" s="2"/>
      <c r="Q35" s="2"/>
      <c r="R35" s="2"/>
      <c r="S35" s="2"/>
    </row>
    <row r="36" spans="1:19" ht="15" customHeight="1" x14ac:dyDescent="0.25">
      <c r="A36" s="2"/>
      <c r="B36" s="29"/>
      <c r="C36" s="29"/>
      <c r="D36" s="29"/>
      <c r="E36" s="29"/>
      <c r="F36" s="29"/>
      <c r="G36" s="25"/>
      <c r="H36" s="25"/>
      <c r="I36" s="25"/>
      <c r="J36" s="25"/>
      <c r="K36" s="25"/>
      <c r="L36" s="25"/>
      <c r="M36" s="25"/>
      <c r="N36" s="2"/>
      <c r="O36" s="2"/>
      <c r="P36" s="2"/>
      <c r="Q36" s="2"/>
      <c r="R36" s="2"/>
      <c r="S36" s="2"/>
    </row>
    <row r="37" spans="1:19" ht="15" customHeight="1" x14ac:dyDescent="0.25">
      <c r="A37" s="2"/>
      <c r="B37" s="29"/>
      <c r="C37" s="29"/>
      <c r="D37" s="29"/>
      <c r="E37" s="29"/>
      <c r="F37" s="29"/>
      <c r="G37" s="24"/>
      <c r="H37" s="24"/>
      <c r="I37" s="24"/>
      <c r="J37" s="24"/>
      <c r="K37" s="24"/>
      <c r="L37" s="24"/>
      <c r="M37" s="24"/>
      <c r="N37" s="2"/>
      <c r="O37" s="2"/>
      <c r="P37" s="2"/>
      <c r="Q37" s="2"/>
      <c r="R37" s="2"/>
      <c r="S37" s="2"/>
    </row>
    <row r="38" spans="1:19" ht="15" customHeight="1" x14ac:dyDescent="0.25">
      <c r="A38" s="2"/>
      <c r="B38" s="22"/>
      <c r="C38" s="22"/>
      <c r="D38" s="22"/>
      <c r="E38" s="22"/>
      <c r="F38" s="22"/>
      <c r="G38" s="24"/>
      <c r="H38" s="24"/>
      <c r="I38" s="24"/>
      <c r="J38" s="24"/>
      <c r="K38" s="24"/>
      <c r="L38" s="24"/>
      <c r="M38" s="24"/>
      <c r="N38" s="2"/>
      <c r="O38" s="2"/>
      <c r="P38" s="2"/>
      <c r="Q38" s="2"/>
      <c r="R38" s="2"/>
      <c r="S38" s="2"/>
    </row>
    <row r="39" spans="1:19" ht="15" customHeight="1" x14ac:dyDescent="0.25">
      <c r="A39" s="2"/>
      <c r="B39" s="28" t="s">
        <v>26</v>
      </c>
      <c r="C39" s="28"/>
      <c r="D39" s="28"/>
      <c r="E39" s="28"/>
      <c r="F39" s="28"/>
      <c r="G39" s="26"/>
      <c r="H39" s="26"/>
      <c r="I39" s="26"/>
      <c r="J39" s="26"/>
      <c r="K39" s="26"/>
      <c r="L39" s="26"/>
      <c r="M39" s="26"/>
      <c r="N39" s="2"/>
      <c r="O39" s="2"/>
      <c r="P39" s="2"/>
      <c r="Q39" s="2"/>
      <c r="R39" s="2"/>
      <c r="S39" s="2"/>
    </row>
    <row r="40" spans="1:19" ht="15" customHeight="1" x14ac:dyDescent="0.25">
      <c r="A40" s="2"/>
      <c r="B40" s="28"/>
      <c r="C40" s="28"/>
      <c r="D40" s="28"/>
      <c r="E40" s="28"/>
      <c r="F40" s="28"/>
      <c r="G40" s="26"/>
      <c r="H40" s="26"/>
      <c r="I40" s="26"/>
      <c r="J40" s="26"/>
      <c r="K40" s="26"/>
      <c r="L40" s="26"/>
      <c r="M40" s="26"/>
      <c r="N40" s="2"/>
      <c r="O40" s="2"/>
      <c r="P40" s="2"/>
      <c r="Q40" s="2"/>
      <c r="R40" s="2"/>
      <c r="S40" s="2"/>
    </row>
    <row r="41" spans="1:19" ht="15" customHeight="1" x14ac:dyDescent="0.25">
      <c r="A41" s="2"/>
      <c r="B41" s="28"/>
      <c r="C41" s="28"/>
      <c r="D41" s="28"/>
      <c r="E41" s="28"/>
      <c r="F41" s="28"/>
      <c r="G41" s="26"/>
      <c r="H41" s="26"/>
      <c r="I41" s="26"/>
      <c r="J41" s="26"/>
      <c r="K41" s="26"/>
      <c r="L41" s="26"/>
      <c r="M41" s="26"/>
      <c r="N41" s="2"/>
      <c r="O41" s="2"/>
      <c r="P41" s="2"/>
      <c r="Q41" s="2"/>
      <c r="R41" s="2"/>
      <c r="S41" s="2"/>
    </row>
    <row r="42" spans="1:19" ht="15" customHeight="1" x14ac:dyDescent="0.25">
      <c r="A42" s="2"/>
      <c r="B42" s="2"/>
      <c r="C42" s="2"/>
      <c r="D42" s="2"/>
      <c r="E42" s="2"/>
      <c r="F42" s="2"/>
      <c r="G42" s="26"/>
      <c r="H42" s="26"/>
      <c r="I42" s="26"/>
      <c r="J42" s="26"/>
      <c r="K42" s="26"/>
      <c r="L42" s="26"/>
      <c r="M42" s="26"/>
      <c r="N42" s="2"/>
      <c r="O42" s="2"/>
      <c r="P42" s="2"/>
      <c r="Q42" s="2"/>
      <c r="R42" s="2"/>
      <c r="S42" s="2"/>
    </row>
    <row r="43" spans="1:19" ht="15" customHeight="1" x14ac:dyDescent="0.3">
      <c r="A43" s="2"/>
      <c r="B43" s="18" t="s">
        <v>27</v>
      </c>
      <c r="C43" s="2"/>
      <c r="D43" s="2"/>
      <c r="E43" s="2"/>
      <c r="F43" s="2"/>
      <c r="G43" s="26"/>
      <c r="H43" s="26"/>
      <c r="I43" s="26"/>
      <c r="J43" s="26"/>
      <c r="K43" s="26"/>
      <c r="L43" s="26"/>
      <c r="M43" s="26"/>
      <c r="N43" s="2"/>
      <c r="O43" s="2"/>
      <c r="P43" s="2"/>
      <c r="Q43" s="2"/>
      <c r="R43" s="2"/>
      <c r="S43" s="2"/>
    </row>
    <row r="44" spans="1:19" x14ac:dyDescent="0.25">
      <c r="A44" s="2"/>
      <c r="B44" s="27" t="s">
        <v>28</v>
      </c>
      <c r="C44" s="27"/>
      <c r="D44" s="23"/>
      <c r="E44" s="2"/>
      <c r="F44" s="2"/>
      <c r="G44" s="26"/>
      <c r="H44" s="26"/>
      <c r="I44" s="26"/>
      <c r="J44" s="26"/>
      <c r="K44" s="26"/>
      <c r="L44" s="26"/>
      <c r="M44" s="26"/>
      <c r="N44" s="2"/>
      <c r="O44" s="2"/>
      <c r="P44" s="2"/>
      <c r="Q44" s="2"/>
      <c r="R44" s="2"/>
      <c r="S44" s="2"/>
    </row>
    <row r="45" spans="1:19" x14ac:dyDescent="0.25">
      <c r="A45" s="2"/>
      <c r="B45" s="27" t="s">
        <v>29</v>
      </c>
      <c r="C45" s="27"/>
      <c r="D45" s="23"/>
      <c r="E45" s="2"/>
      <c r="F45" s="2"/>
      <c r="G45" s="26"/>
      <c r="H45" s="26"/>
      <c r="I45" s="26"/>
      <c r="J45" s="26"/>
      <c r="K45" s="26"/>
      <c r="L45" s="26"/>
      <c r="M45" s="26"/>
      <c r="N45" s="2"/>
      <c r="O45" s="2"/>
      <c r="P45" s="2"/>
      <c r="Q45" s="2"/>
      <c r="R45" s="2"/>
      <c r="S45" s="2"/>
    </row>
    <row r="46" spans="1:19" x14ac:dyDescent="0.25">
      <c r="A46" s="2"/>
      <c r="B46" s="26"/>
      <c r="C46" s="26"/>
      <c r="D46" s="26"/>
      <c r="E46" s="26"/>
      <c r="F46" s="26"/>
      <c r="G46" s="26"/>
      <c r="H46" s="26"/>
      <c r="I46" s="26"/>
      <c r="J46" s="26"/>
      <c r="K46" s="26"/>
      <c r="L46" s="26"/>
      <c r="M46" s="26"/>
      <c r="N46" s="2"/>
      <c r="O46" s="2"/>
      <c r="P46" s="2"/>
      <c r="Q46" s="2"/>
      <c r="R46" s="2"/>
      <c r="S46" s="2"/>
    </row>
    <row r="47" spans="1:19" x14ac:dyDescent="0.25">
      <c r="A47" s="2"/>
      <c r="B47" s="2"/>
      <c r="C47" s="2"/>
      <c r="D47" s="2"/>
      <c r="E47" s="2"/>
      <c r="F47" s="2"/>
      <c r="G47" s="2"/>
      <c r="H47" s="2"/>
      <c r="I47" s="2"/>
      <c r="J47" s="2"/>
      <c r="K47" s="2"/>
      <c r="L47" s="2"/>
      <c r="M47" s="2"/>
      <c r="N47" s="2"/>
      <c r="O47" s="2"/>
      <c r="P47" s="2"/>
      <c r="Q47" s="2"/>
      <c r="R47" s="2"/>
      <c r="S47" s="2"/>
    </row>
    <row r="48" spans="1:19" x14ac:dyDescent="0.25">
      <c r="A48" s="2"/>
      <c r="B48" s="2"/>
      <c r="C48" s="2"/>
      <c r="D48" s="2"/>
      <c r="E48" s="2"/>
      <c r="F48" s="2"/>
      <c r="G48" s="2"/>
      <c r="H48" s="2"/>
      <c r="I48" s="2"/>
      <c r="J48" s="2"/>
      <c r="K48" s="2"/>
      <c r="L48" s="2"/>
      <c r="M48" s="2"/>
      <c r="N48" s="2"/>
      <c r="O48" s="2"/>
      <c r="P48" s="2"/>
      <c r="Q48" s="2"/>
      <c r="R48" s="2"/>
      <c r="S48" s="2"/>
    </row>
    <row r="49" spans="1:19" x14ac:dyDescent="0.25">
      <c r="A49" s="2"/>
      <c r="B49" s="2"/>
      <c r="C49" s="2"/>
      <c r="D49" s="2"/>
      <c r="E49" s="2"/>
      <c r="F49" s="2"/>
      <c r="G49" s="2"/>
      <c r="H49" s="2"/>
      <c r="I49" s="2"/>
      <c r="J49" s="2"/>
      <c r="K49" s="2"/>
      <c r="L49" s="2"/>
      <c r="M49" s="2"/>
      <c r="N49" s="2"/>
      <c r="O49" s="2"/>
      <c r="P49" s="2"/>
      <c r="Q49" s="2"/>
      <c r="R49" s="2"/>
      <c r="S49" s="2"/>
    </row>
    <row r="50" spans="1:19" x14ac:dyDescent="0.25">
      <c r="O50" s="2"/>
      <c r="P50" s="2"/>
      <c r="Q50" s="2"/>
      <c r="R50" s="2"/>
      <c r="S50" s="2"/>
    </row>
  </sheetData>
  <sheetProtection algorithmName="SHA-512" hashValue="yt7Daj/1tBrNX/OTW3wDagJL2+lI/07KzU0cFTYDbj7R6vEr8/OnqN4Z0nBIotlM0eU55NkMXjdVjI+lLuHvjw==" saltValue="8B9U14hNibOs0oGBXZq1Eg==" spinCount="100000" sheet="1" objects="1" scenarios="1"/>
  <mergeCells count="4">
    <mergeCell ref="B44:C44"/>
    <mergeCell ref="B45:C45"/>
    <mergeCell ref="B35:F37"/>
    <mergeCell ref="B39:F41"/>
  </mergeCells>
  <hyperlinks>
    <hyperlink ref="B44:C44" r:id="rId1" display="Íbúagátt Akraneskaupstaðar"/>
    <hyperlink ref="B45:C45" r:id="rId2" display="Fasteignaskrá"/>
  </hyperlinks>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Einstaklingar</vt:lpstr>
      <vt:lpstr>Hjón eða sambúðarfólk</vt:lpstr>
      <vt:lpstr>Einstaklingar!Print_Area</vt:lpstr>
      <vt:lpstr>'Hjón eða sambúðarfólk'!Print_Area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Þorgeir Jónsson</dc:creator>
  <cp:lastModifiedBy>Sædís Alexía Sigurmundsdóttir verkefnastjóri</cp:lastModifiedBy>
  <cp:lastPrinted>2017-01-25T10:31:05Z</cp:lastPrinted>
  <dcterms:created xsi:type="dcterms:W3CDTF">2017-01-11T09:51:31Z</dcterms:created>
  <dcterms:modified xsi:type="dcterms:W3CDTF">2017-01-26T10:56:25Z</dcterms:modified>
</cp:coreProperties>
</file>